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OUNTER03\Desktop\EVENTOS\"/>
    </mc:Choice>
  </mc:AlternateContent>
  <xr:revisionPtr revIDLastSave="0" documentId="8_{DF09EC3F-C94B-4258-8950-C9D9A407F521}" xr6:coauthVersionLast="47" xr6:coauthVersionMax="47" xr10:uidLastSave="{00000000-0000-0000-0000-000000000000}"/>
  <bookViews>
    <workbookView xWindow="390" yWindow="390" windowWidth="15360" windowHeight="14865" xr2:uid="{F256D813-8684-4444-BE8A-8C676CF1A516}"/>
  </bookViews>
  <sheets>
    <sheet name="Analisis 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</externalReferences>
  <definedNames>
    <definedName name="\A" localSheetId="0">#REF!</definedName>
    <definedName name="\A">#REF!</definedName>
    <definedName name="\C" localSheetId="0">#REF!</definedName>
    <definedName name="\C">#REF!</definedName>
    <definedName name="___thinkcellE7MrQyzrqUuothhyPMcsNg" localSheetId="0" hidden="1">#REF!</definedName>
    <definedName name="___thinkcellE7MrQyzrqUuothhyPMcsNg" hidden="1">#REF!</definedName>
    <definedName name="_1_0TU" localSheetId="0">'[1]cuadrest.xls'!#REF!</definedName>
    <definedName name="_1_0TU">'[1]cuadrest.xls'!#REF!</definedName>
    <definedName name="_2_0TU" localSheetId="0">'[1]cuadrest.xls'!#REF!</definedName>
    <definedName name="_2_0TU">'[1]cuadrest.xls'!#REF!</definedName>
    <definedName name="_3._TARIFA_MEDIA__COSTOS_DE_REFERENCIA_Y_VOLUMEN_FACTURADO" localSheetId="0">#REF!</definedName>
    <definedName name="_3._TARIFA_MEDIA__COSTOS_DE_REFERENCIA_Y_VOLUMEN_FACTURADO">#REF!</definedName>
    <definedName name="_3TU" localSheetId="0">'[1]cuadrest.xls'!#REF!</definedName>
    <definedName name="_3TU">'[1]cuadrest.xls'!#REF!</definedName>
    <definedName name="_4_0FRU" localSheetId="0">'[1]cuadrest.xls'!#REF!</definedName>
    <definedName name="_4_0FRU">'[1]cuadrest.xls'!#REF!</definedName>
    <definedName name="_5_0FRU" localSheetId="0">'[1]cuadrest.xls'!#REF!</definedName>
    <definedName name="_5_0FRU">'[1]cuadrest.xls'!#REF!</definedName>
    <definedName name="_6FRU" localSheetId="0">'[1]cuadrest.xls'!#REF!</definedName>
    <definedName name="_6FRU">'[1]cuadrest.xls'!#REF!</definedName>
    <definedName name="_7._CAPACIDAD_PLANTAS_DE_TRATAMIENTO_DE_AGUA_POTABLE__m3_s">'[2]OBJ5-4'!#REF!</definedName>
    <definedName name="_AFB1">#REF!</definedName>
    <definedName name="_AFB2">#REF!</definedName>
    <definedName name="_AFB3">#REF!</definedName>
    <definedName name="_AFB4">#REF!</definedName>
    <definedName name="_AFB5">#REF!</definedName>
    <definedName name="_AFB6">#REF!</definedName>
    <definedName name="_Amo1">[3]Sens!#REF!</definedName>
    <definedName name="_Amo2">[3]Sens!#REF!</definedName>
    <definedName name="_Amo3">[3]Sens!#REF!</definedName>
    <definedName name="_Amo4">[3]Sens!#REF!</definedName>
    <definedName name="_Amo5">[3]Sens!#REF!</definedName>
    <definedName name="_Amo6">[3]Sens!#REF!</definedName>
    <definedName name="_Amo7">[3]Sens!#REF!</definedName>
    <definedName name="_Amo8">[3]Sens!#REF!</definedName>
    <definedName name="_ana2">[4]Anave!#REF!</definedName>
    <definedName name="_ana3">[4]Anave!#REF!</definedName>
    <definedName name="_ANT2004">'[5]DATOS DECL 2004'!$B$11</definedName>
    <definedName name="_ANT2005">[5]ANTICIPO!$B$31</definedName>
    <definedName name="_Anx01">#REF!</definedName>
    <definedName name="_Anx02">#REF!</definedName>
    <definedName name="_Anx03">#REF!</definedName>
    <definedName name="_Anx04">#REF!</definedName>
    <definedName name="_Anx05">#REF!</definedName>
    <definedName name="_Anx06">#REF!</definedName>
    <definedName name="_Anx11">'[6]Balance General'!$A$46</definedName>
    <definedName name="_Anx12">'[6]Balance General'!$A$65</definedName>
    <definedName name="_Anx13">'[6]Balance General'!$A$84</definedName>
    <definedName name="_Anx15">'[6]Balance General'!$A$103</definedName>
    <definedName name="_Anx17">'[6]Balance General'!$A$122</definedName>
    <definedName name="_Anx19">'[6]Balance General'!$A$142</definedName>
    <definedName name="_Anx21">'[6]Balance General'!$A$161</definedName>
    <definedName name="_Anx22">'[6]Balance General'!$A$180</definedName>
    <definedName name="_Anx23">'[6]Balance General'!$A$198</definedName>
    <definedName name="_Anx24">'[6]Balance General'!$A$234</definedName>
    <definedName name="_Anx25">'[6]Balance General'!$A$253</definedName>
    <definedName name="_Anx26">'[6]Balance General'!$A$272</definedName>
    <definedName name="_ANX31">'[6]Balance General'!$A$291</definedName>
    <definedName name="_ANX33">'[6]Balance General'!$A$310</definedName>
    <definedName name="_ANX34">'[6]Balance General'!$A$329</definedName>
    <definedName name="_ANX36">'[6]Balance General'!$A$347</definedName>
    <definedName name="_ANX37">'[6]Balance General'!$A$366</definedName>
    <definedName name="_ANX42">[6]Resultados!$A$94</definedName>
    <definedName name="_ANX47">[6]Resultados!$A$117</definedName>
    <definedName name="_ANX51">[6]Resultados!$A$70</definedName>
    <definedName name="_ANX5105">[6]Resultados!$A$267</definedName>
    <definedName name="_ANX5110">[6]Resultados!$A$291</definedName>
    <definedName name="_ANX52">[6]Resultados!$A$46</definedName>
    <definedName name="_Anx5205">[6]Resultados!$A$164</definedName>
    <definedName name="_ANX5220">[6]Resultados!$A$203</definedName>
    <definedName name="_ANX5235">[6]Resultados!$A$219</definedName>
    <definedName name="_ANX5245">[6]Resultados!$A$230</definedName>
    <definedName name="_ANX5255">[6]Resultados!$A$236</definedName>
    <definedName name="_ANX5295">[6]Resultados!$A$246</definedName>
    <definedName name="_ANX53">[6]Resultados!$A$140</definedName>
    <definedName name="_ARP52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_CAJ52">#REF!</definedName>
    <definedName name="_CES52">#REF!</definedName>
    <definedName name="_CNT1">#REF!</definedName>
    <definedName name="_CNT2">#REF!</definedName>
    <definedName name="_CNT3">#REF!</definedName>
    <definedName name="_CNT4">#REF!</definedName>
    <definedName name="_CNT5">#REF!</definedName>
    <definedName name="_CNT6">#REF!</definedName>
    <definedName name="_CNT7">#REF!</definedName>
    <definedName name="_CNT8">#REF!</definedName>
    <definedName name="_CNT9">#REF!</definedName>
    <definedName name="_co2">#REF!</definedName>
    <definedName name="_COM52">#REF!</definedName>
    <definedName name="_CPT1001">[7]F1001!$A:$A</definedName>
    <definedName name="_CPT1002">[7]F1002!$A:$A</definedName>
    <definedName name="_CPT1003">[7]F1003!$A:$A</definedName>
    <definedName name="_CPT1004">[7]F1004!$A:$A</definedName>
    <definedName name="_CPT1007">[7]F1007!$A:$A</definedName>
    <definedName name="_CPT1008">[7]F1008!$A:$A</definedName>
    <definedName name="_CPT1009">[7]F1009!$A:$A</definedName>
    <definedName name="_CPT1011">[7]F1011!$A:$A</definedName>
    <definedName name="_CPT1012">[7]F1012!$A:$A</definedName>
    <definedName name="_CSU1">#REF!</definedName>
    <definedName name="_EPS52">#REF!</definedName>
    <definedName name="_ESC1">#REF!</definedName>
    <definedName name="_Exc04">[8]Sensibilidades!$I$12</definedName>
    <definedName name="_Exc11">[8]Sensibilidades!$J$12</definedName>
    <definedName name="_EXT52">#REF!</definedName>
    <definedName name="_F">#REF!</definedName>
    <definedName name="_FiE1">#REF!</definedName>
    <definedName name="_FiE2">#REF!</definedName>
    <definedName name="_FiE3">#REF!</definedName>
    <definedName name="_Fill" hidden="1">#REF!</definedName>
    <definedName name="_xlnm._FilterDatabase" hidden="1">#N/A</definedName>
    <definedName name="_fin1">[9]Supuestos!#REF!</definedName>
    <definedName name="_fin2">[9]Supuestos!#REF!</definedName>
    <definedName name="_fin3">[9]Supuestos!#REF!</definedName>
    <definedName name="_fin4">[9]Supuestos!#REF!</definedName>
    <definedName name="_fin5">[9]Supuestos!#REF!</definedName>
    <definedName name="_FOP52">#REF!</definedName>
    <definedName name="_ICB52">#REF!</definedName>
    <definedName name="_INC52">#REF!</definedName>
    <definedName name="_INT52">#REF!</definedName>
    <definedName name="_Key1" hidden="1">'[10]MONTAJE FINAL'!#REF!</definedName>
    <definedName name="_LEY100">[5]NOMINAS!$E$35</definedName>
    <definedName name="_MA2">#N/A</definedName>
    <definedName name="_NP1">#REF!</definedName>
    <definedName name="_Order1" hidden="1">255</definedName>
    <definedName name="_Order2" hidden="1">255</definedName>
    <definedName name="_Pao1">[9]Supuestos!#REF!</definedName>
    <definedName name="_PAO2">[9]Supuestos!#REF!</definedName>
    <definedName name="_PAO3">[9]Supuestos!#REF!</definedName>
    <definedName name="_PAO4">[9]Supuestos!#REF!</definedName>
    <definedName name="_PAO5">[9]Supuestos!#REF!</definedName>
    <definedName name="_par3">#REF!</definedName>
    <definedName name="_Parse_Out" hidden="1">#REF!</definedName>
    <definedName name="_PRE52">#REF!</definedName>
    <definedName name="_PRI52">#REF!</definedName>
    <definedName name="_qrt1">'[11]Interest Analysis'!#REF!</definedName>
    <definedName name="_qrt10">'[11]Interest Analysis'!#REF!</definedName>
    <definedName name="_qrt11">'[11]Interest Analysis'!#REF!</definedName>
    <definedName name="_qrt2">'[11]Interest Analysis'!#REF!</definedName>
    <definedName name="_qrt3">'[11]Interest Analysis'!#REF!</definedName>
    <definedName name="_qrt4">'[11]Interest Analysis'!#REF!</definedName>
    <definedName name="_qrt5">'[11]Interest Analysis'!#REF!</definedName>
    <definedName name="_qrt6">'[11]Interest Analysis'!#REF!</definedName>
    <definedName name="_qrt7">'[11]Interest Analysis'!#REF!</definedName>
    <definedName name="_qrt8">'[11]Interest Analysis'!#REF!</definedName>
    <definedName name="_qrt9">'[11]Interest Analysis'!#REF!</definedName>
    <definedName name="_Regression_Int" hidden="1">1</definedName>
    <definedName name="_RET1">#REF!</definedName>
    <definedName name="_RET10">#REF!</definedName>
    <definedName name="_RET11">#REF!</definedName>
    <definedName name="_RET12">#REF!</definedName>
    <definedName name="_RET13">#REF!</definedName>
    <definedName name="_RET14">#REF!</definedName>
    <definedName name="_RET15">#REF!</definedName>
    <definedName name="_RET16">#REF!</definedName>
    <definedName name="_RET17">#REF!</definedName>
    <definedName name="_RET18">#REF!</definedName>
    <definedName name="_RET19">#REF!</definedName>
    <definedName name="_RET2">#REF!</definedName>
    <definedName name="_RET20">#REF!</definedName>
    <definedName name="_RET21">#REF!</definedName>
    <definedName name="_RET22">#REF!</definedName>
    <definedName name="_RET23">#REF!</definedName>
    <definedName name="_RET24">#REF!</definedName>
    <definedName name="_RET25">#REF!</definedName>
    <definedName name="_RET26">#REF!</definedName>
    <definedName name="_RET27">#REF!</definedName>
    <definedName name="_RET28">#REF!</definedName>
    <definedName name="_RET29">#REF!</definedName>
    <definedName name="_RET3">#REF!</definedName>
    <definedName name="_RET30">#REF!</definedName>
    <definedName name="_RET31">#REF!</definedName>
    <definedName name="_RET32">#REF!</definedName>
    <definedName name="_RET33">#REF!</definedName>
    <definedName name="_RET34">#REF!</definedName>
    <definedName name="_RET35">#REF!</definedName>
    <definedName name="_RET36">#REF!</definedName>
    <definedName name="_RET37">#REF!</definedName>
    <definedName name="_RET38">#REF!</definedName>
    <definedName name="_RET39">#REF!</definedName>
    <definedName name="_RET4">#REF!</definedName>
    <definedName name="_RET40">#REF!</definedName>
    <definedName name="_RET5">#REF!</definedName>
    <definedName name="_RET6">#REF!</definedName>
    <definedName name="_RET7">#REF!</definedName>
    <definedName name="_RET8">#REF!</definedName>
    <definedName name="_RET9">#REF!</definedName>
    <definedName name="_RN55">[12]DECLARACION!$AJ$28</definedName>
    <definedName name="_RN59">[12]DECLARACION!$AJ$32</definedName>
    <definedName name="_RN60">[12]DECLARACION!$AJ$33</definedName>
    <definedName name="_SEN52">#REF!</definedName>
    <definedName name="_SF2003">'[5]DATOS DECL 2004'!$B$10</definedName>
    <definedName name="_si95">#REF!</definedName>
    <definedName name="_Sort" hidden="1">#REF!</definedName>
    <definedName name="_SS1">#REF!</definedName>
    <definedName name="_SS2">#REF!</definedName>
    <definedName name="_SUE52">#REF!</definedName>
    <definedName name="_Table1_In1" hidden="1">#REF!</definedName>
    <definedName name="_Table1_Out" hidden="1">#REF!</definedName>
    <definedName name="_Table2_In1" hidden="1">[13]modelo!$D$15</definedName>
    <definedName name="_Table2_In2" hidden="1">[13]modelo!$E$85</definedName>
    <definedName name="_Table2_Out" hidden="1">[14]modelo!#REF!</definedName>
    <definedName name="_tax1">#REF!</definedName>
    <definedName name="_tax2">#REF!</definedName>
    <definedName name="_tax3">#REF!</definedName>
    <definedName name="_tax4">#REF!</definedName>
    <definedName name="_TIR1">#REF!</definedName>
    <definedName name="_TIR10">#REF!</definedName>
    <definedName name="_TIR11">#REF!</definedName>
    <definedName name="_TIR12">#REF!</definedName>
    <definedName name="_TIR13">#REF!</definedName>
    <definedName name="_TIR14">#REF!</definedName>
    <definedName name="_TIR15">#REF!</definedName>
    <definedName name="_TIR16">#REF!</definedName>
    <definedName name="_TIR17">#REF!</definedName>
    <definedName name="_TIR18">#REF!</definedName>
    <definedName name="_TIR19">#REF!</definedName>
    <definedName name="_TIR2">#REF!</definedName>
    <definedName name="_TIR20">#REF!</definedName>
    <definedName name="_TIR21">#REF!</definedName>
    <definedName name="_TIR22">#REF!</definedName>
    <definedName name="_TIR23">#REF!</definedName>
    <definedName name="_TIR24">#REF!</definedName>
    <definedName name="_TIR25">#REF!</definedName>
    <definedName name="_TIR26">#REF!</definedName>
    <definedName name="_TIR27">#REF!</definedName>
    <definedName name="_TIR28">#REF!</definedName>
    <definedName name="_TIR29">#REF!</definedName>
    <definedName name="_TIR3">#REF!</definedName>
    <definedName name="_TIR30">#REF!</definedName>
    <definedName name="_TIR31">#REF!</definedName>
    <definedName name="_TIR32">#REF!</definedName>
    <definedName name="_TIR33">#REF!</definedName>
    <definedName name="_TIR34">#REF!</definedName>
    <definedName name="_TIR35">#REF!</definedName>
    <definedName name="_TIR36">#REF!</definedName>
    <definedName name="_TIR37">#REF!</definedName>
    <definedName name="_TIR38">#REF!</definedName>
    <definedName name="_TIR39">#REF!</definedName>
    <definedName name="_TIR4">#REF!</definedName>
    <definedName name="_TIR40">#REF!</definedName>
    <definedName name="_TIR5">#REF!</definedName>
    <definedName name="_TIR6">#REF!</definedName>
    <definedName name="_TIR7">#REF!</definedName>
    <definedName name="_TIR8">#REF!</definedName>
    <definedName name="_TIR9">#REF!</definedName>
    <definedName name="_TRA52">#REF!</definedName>
    <definedName name="_TVE1">#REF!</definedName>
    <definedName name="_TVE2">#REF!</definedName>
    <definedName name="_TVE3">#REF!</definedName>
    <definedName name="_TVE4">#REF!</definedName>
    <definedName name="_TVE5">#REF!</definedName>
    <definedName name="_TVE6">#REF!</definedName>
    <definedName name="_UE1">#REF!</definedName>
    <definedName name="_UE2">#REF!</definedName>
    <definedName name="_UE3">#REF!</definedName>
    <definedName name="_UE4">#REF!</definedName>
    <definedName name="_UE5">#REF!</definedName>
    <definedName name="_UE6">#REF!</definedName>
    <definedName name="_VAC52">#REF!</definedName>
    <definedName name="_VIA52">#REF!</definedName>
    <definedName name="_VNA1">#REF!</definedName>
    <definedName name="_VNA10">#REF!</definedName>
    <definedName name="_VNA11">#REF!</definedName>
    <definedName name="_VNA12">#REF!</definedName>
    <definedName name="_VNA13">#REF!</definedName>
    <definedName name="_VNA14">#REF!</definedName>
    <definedName name="_VNA15">#REF!</definedName>
    <definedName name="_VNA16">#REF!</definedName>
    <definedName name="_VNA17">#REF!</definedName>
    <definedName name="_VNA18">#REF!</definedName>
    <definedName name="_VNA19">#REF!</definedName>
    <definedName name="_VNA2">#REF!</definedName>
    <definedName name="_VNA3">#REF!</definedName>
    <definedName name="_VNA4">#REF!</definedName>
    <definedName name="_VNA5">#REF!</definedName>
    <definedName name="_VNA6">#REF!</definedName>
    <definedName name="_VNA7">#REF!</definedName>
    <definedName name="_VNA8">#REF!</definedName>
    <definedName name="_VNA9">#REF!</definedName>
    <definedName name="a">[15]BALANCE!$G$4:$L$46</definedName>
    <definedName name="A_IMPRESIÓN_IM">#N/A</definedName>
    <definedName name="aa">#REF!</definedName>
    <definedName name="aaaa">#REF!</definedName>
    <definedName name="AAAAAA">[16]PASIVO!#REF!</definedName>
    <definedName name="ABR">#REF!</definedName>
    <definedName name="abril">#REF!</definedName>
    <definedName name="ABV" localSheetId="0">#REF!</definedName>
    <definedName name="ABV">#REF!</definedName>
    <definedName name="ACT">[17]PARAMETROS!$B$13</definedName>
    <definedName name="Activo">'[6]Balance General'!$A$6</definedName>
    <definedName name="ActivoyPasivNoProdu">'[18]Activos Prod&amp;Pasivos Costo'!#REF!</definedName>
    <definedName name="Actual1">#REF!</definedName>
    <definedName name="Actual2">#REF!</definedName>
    <definedName name="Actual3">#REF!</definedName>
    <definedName name="ACUCEN">[6]Resultados!$U$23</definedName>
    <definedName name="acumadquirir1">#REF!</definedName>
    <definedName name="acumadquirir1a">#REF!</definedName>
    <definedName name="acumadquirir2">#REF!</definedName>
    <definedName name="acumadquirir2a">#REF!</definedName>
    <definedName name="acumadquirir3">#REF!</definedName>
    <definedName name="acumadquirir3a">#REF!</definedName>
    <definedName name="acumadquirir4">#REF!</definedName>
    <definedName name="acumadquirir4a">#REF!</definedName>
    <definedName name="acumadquirir5">#REF!</definedName>
    <definedName name="acumadquirir5a">#REF!</definedName>
    <definedName name="acumadquirir6">#REF!</definedName>
    <definedName name="acumadquirir6a">#REF!</definedName>
    <definedName name="acumadquirir7">#REF!</definedName>
    <definedName name="acumadquirir7a">#REF!</definedName>
    <definedName name="acumadquirir8">#REF!</definedName>
    <definedName name="acumadquirir8a">#REF!</definedName>
    <definedName name="acumadquirir9">#REF!</definedName>
    <definedName name="acumadquirir9a">#REF!</definedName>
    <definedName name="acumajus1">#REF!</definedName>
    <definedName name="acumajus1a">#REF!</definedName>
    <definedName name="acumajus2">#REF!</definedName>
    <definedName name="acumajus2a">#REF!</definedName>
    <definedName name="acumajus3">#REF!</definedName>
    <definedName name="acumajus3a">#REF!</definedName>
    <definedName name="acumajus4">#REF!</definedName>
    <definedName name="acumajus4a">#REF!</definedName>
    <definedName name="acumajus5">#REF!</definedName>
    <definedName name="acumajus5a">#REF!</definedName>
    <definedName name="acumajus6">#REF!</definedName>
    <definedName name="acumajus6a">#REF!</definedName>
    <definedName name="acumajus7">#REF!</definedName>
    <definedName name="acumajus7a">#REF!</definedName>
    <definedName name="acumajus8">#REF!</definedName>
    <definedName name="acumajus8a">#REF!</definedName>
    <definedName name="acumajus9">#REF!</definedName>
    <definedName name="acumajus9a">#REF!</definedName>
    <definedName name="acumdepre1">#REF!</definedName>
    <definedName name="acumdepre1a">#REF!</definedName>
    <definedName name="acumdepre2">#REF!</definedName>
    <definedName name="acumdepre2a">#REF!</definedName>
    <definedName name="acumdepre3">#REF!</definedName>
    <definedName name="acumdepre3a">#REF!</definedName>
    <definedName name="acumdepre4">#REF!</definedName>
    <definedName name="acumdepre4a">#REF!</definedName>
    <definedName name="acumdepre5">#REF!</definedName>
    <definedName name="acumdepre5a">#REF!</definedName>
    <definedName name="acumdepre6">#REF!</definedName>
    <definedName name="acumdepre6a">#REF!</definedName>
    <definedName name="acumdepre7">#REF!</definedName>
    <definedName name="acumdepre7a">#REF!</definedName>
    <definedName name="acumdepre8">#REF!</definedName>
    <definedName name="acumdepre8a">#REF!</definedName>
    <definedName name="acumdepre9">#REF!</definedName>
    <definedName name="acumdepre9a">#REF!</definedName>
    <definedName name="ACUMULADO">[6]Resultados!$A$23</definedName>
    <definedName name="AdditionalConstruction">[19]Ingresos!#REF!</definedName>
    <definedName name="ADMON">#REF!</definedName>
    <definedName name="adquirir1">#REF!</definedName>
    <definedName name="adquirir2">#REF!</definedName>
    <definedName name="adquirir3">#REF!</definedName>
    <definedName name="adquirir4">#REF!</definedName>
    <definedName name="adquirir5">#REF!</definedName>
    <definedName name="adquirir6">#REF!</definedName>
    <definedName name="adquirir7">#REF!</definedName>
    <definedName name="adquirir8">#REF!</definedName>
    <definedName name="adquirir9">#REF!</definedName>
    <definedName name="Advance">[19]Ingresos!#REF!</definedName>
    <definedName name="Advert">#REF!</definedName>
    <definedName name="Advertising">#REF!</definedName>
    <definedName name="AFGP">#REF!</definedName>
    <definedName name="AFPP">#REF!</definedName>
    <definedName name="Agosto">#REF!</definedName>
    <definedName name="ALLMNM">#REF!</definedName>
    <definedName name="am">#REF!</definedName>
    <definedName name="amort">#REF!</definedName>
    <definedName name="amortización">#REF!</definedName>
    <definedName name="ana">#REF!</definedName>
    <definedName name="ANAL_COBERTURA">'[20]calc term'!$A$209:$Y$232</definedName>
    <definedName name="ANEXO21">#REF!</definedName>
    <definedName name="ANOACT">[21]Parametros!$C$5</definedName>
    <definedName name="ANOANT">[21]Parametros!$C$10</definedName>
    <definedName name="anscount" hidden="1">1</definedName>
    <definedName name="Anterior1">#REF!</definedName>
    <definedName name="Anterior2">#REF!</definedName>
    <definedName name="Anterior3">#REF!</definedName>
    <definedName name="anticipo1" localSheetId="0">[22]Sensibilidad!#REF!,[22]Sensibilidad!#REF!</definedName>
    <definedName name="anticipo1">[22]Sensibilidad!#REF!,[22]Sensibilidad!#REF!</definedName>
    <definedName name="Anx1.1">#REF!</definedName>
    <definedName name="Anx1.2">#REF!</definedName>
    <definedName name="Anx1.3">#REF!</definedName>
    <definedName name="Anx1.4">#REF!</definedName>
    <definedName name="Anx1.5">#REF!</definedName>
    <definedName name="Anx1.7">#REF!</definedName>
    <definedName name="Anx1.8">#REF!</definedName>
    <definedName name="Anx1.9">#REF!</definedName>
    <definedName name="Anx2.1">#REF!</definedName>
    <definedName name="Anx2.2">#REF!</definedName>
    <definedName name="Anx2.3">#REF!</definedName>
    <definedName name="Anx2.4">#REF!</definedName>
    <definedName name="Anx2.5">#REF!</definedName>
    <definedName name="Anx2.6">#REF!</definedName>
    <definedName name="Anx2.8">#REF!</definedName>
    <definedName name="Anx3.1">#REF!</definedName>
    <definedName name="Anx3.3">#REF!</definedName>
    <definedName name="Anx3.4">#REF!</definedName>
    <definedName name="Anx3.6">#REF!</definedName>
    <definedName name="Anx3.7">#REF!</definedName>
    <definedName name="Anx4.1">#REF!</definedName>
    <definedName name="Anx4.2">#REF!</definedName>
    <definedName name="Anx4.3">#REF!</definedName>
    <definedName name="Anx5.1">#REF!</definedName>
    <definedName name="Anx6.2">#REF!</definedName>
    <definedName name="Anx6.2.1">#REF!</definedName>
    <definedName name="Anx6.2.14">#REF!</definedName>
    <definedName name="Anx6.2.2">#REF!</definedName>
    <definedName name="Anx6.2.3">#REF!</definedName>
    <definedName name="Anx6.2.4">#REF!</definedName>
    <definedName name="Anx6.2.5">#REF!</definedName>
    <definedName name="Anx6.2.7">#REF!</definedName>
    <definedName name="Anx6.3">#REF!</definedName>
    <definedName name="Anx6.4">#REF!</definedName>
    <definedName name="Anx6.4.1">#REF!</definedName>
    <definedName name="ANXC4145">[21]TodosxMes!$A$158</definedName>
    <definedName name="ANXC4175">[21]TodosxMes!$A$162</definedName>
    <definedName name="ANXC5205">[21]TodosxMes!$A$49</definedName>
    <definedName name="ANXC5210">[21]TodosxMes!$A$83</definedName>
    <definedName name="ANXC5215">[21]TodosxMes!$A$87</definedName>
    <definedName name="ANXC5220">[21]TodosxMes!$A$92</definedName>
    <definedName name="ANXC5225">[21]TodosxMes!$A$97</definedName>
    <definedName name="ANXC5230">[21]TodosxMes!$A$102</definedName>
    <definedName name="ANXC5235">[21]TodosxMes!$A$110</definedName>
    <definedName name="ANXC5240">[21]TodosxMes!$A$122</definedName>
    <definedName name="ANXC5245">[21]TodosxMes!$A$128</definedName>
    <definedName name="ANXC5255">[21]TodosxMes!$A$133</definedName>
    <definedName name="ANXC5260">[21]TodosxMes!$A$139</definedName>
    <definedName name="ANXC5265">[21]TodosxMes!#REF!</definedName>
    <definedName name="ANXC5295">[21]TodosxMes!$A$147</definedName>
    <definedName name="ANXC5299">[21]TodosxMes!$A$156</definedName>
    <definedName name="año">'[23]Modulo de Compensación'!$C$21</definedName>
    <definedName name="añoboot">[24]Sensibilidades!$B$35</definedName>
    <definedName name="Arancel">[25]Sensibilidades!#REF!</definedName>
    <definedName name="ARBOL">[26]CF!#REF!</definedName>
    <definedName name="_xlnm.Print_Area" localSheetId="0">'[10]MONTAJE FINAL'!#REF!</definedName>
    <definedName name="_xlnm.Print_Area">'[10]MONTAJE FINAL'!#REF!</definedName>
    <definedName name="Área_de_muestra_2" localSheetId="0">#REF!</definedName>
    <definedName name="Área_de_muestra_2">#REF!</definedName>
    <definedName name="AS2DocOpenMode" hidden="1">"AS2DocumentEdit"</definedName>
    <definedName name="Asociados">[25]Sensibilidades!#REF!</definedName>
    <definedName name="AUXT">[27]INDICADORES!$F$32</definedName>
    <definedName name="b">[28]Resultados!$H$40</definedName>
    <definedName name="B_1">'[29]PAGOS MENSUALES'!#REF!</definedName>
    <definedName name="B_2" localSheetId="0">#REF!</definedName>
    <definedName name="B_2">#REF!</definedName>
    <definedName name="BALANCE" localSheetId="0">[16]ACTIVO!#REF!</definedName>
    <definedName name="BALANCE">[16]ACTIVO!#REF!</definedName>
    <definedName name="BALANCE1" localSheetId="0">#REF!</definedName>
    <definedName name="BALANCE1">#REF!</definedName>
    <definedName name="BalanceDetall" localSheetId="0">#REF!</definedName>
    <definedName name="BalanceDetall">#REF!</definedName>
    <definedName name="Balances" localSheetId="0">#REF!</definedName>
    <definedName name="Balances">#REF!</definedName>
    <definedName name="BAPR11" localSheetId="0">[6]BcePrba!#REF!</definedName>
    <definedName name="BAPR11">[6]BcePrba!#REF!</definedName>
    <definedName name="BAPR12" localSheetId="0">[6]BcePrba!#REF!</definedName>
    <definedName name="BAPR12">[6]BcePrba!#REF!</definedName>
    <definedName name="Barrido">[30]Personal!$A$193:$A$203</definedName>
    <definedName name="Base">[25]Sensibilidades!#REF!</definedName>
    <definedName name="Base_datos_IM">#REF!</definedName>
    <definedName name="_xlnm.Database">#REF!</definedName>
    <definedName name="BBBBBB">[16]PASIVO!#REF!</definedName>
    <definedName name="BD">#REF!</definedName>
    <definedName name="bienvenido">#REF!</definedName>
    <definedName name="BONO_COLR">[31]INDICADORES!#REF!</definedName>
    <definedName name="BONO_P">[31]INDICADORES!#REF!</definedName>
    <definedName name="boxes" localSheetId="0">#REF!</definedName>
    <definedName name="boxes">#REF!</definedName>
    <definedName name="BRAN" localSheetId="0">#REF!</definedName>
    <definedName name="BRAN">#REF!</definedName>
    <definedName name="Btl" localSheetId="0">#REF!</definedName>
    <definedName name="Btl">#REF!</definedName>
    <definedName name="BuiltIn_Criteria">#N/A</definedName>
    <definedName name="BuiltIn_Data_Form">#N/A</definedName>
    <definedName name="BuiltIn_Database">#N/A</definedName>
    <definedName name="BuiltIn_Print_Area">#N/A</definedName>
    <definedName name="BuiltIn_Print_Area___0" localSheetId="0">'[32]10 PURIFICACION Negocio Cial'!#REF!</definedName>
    <definedName name="BuiltIn_Print_Area___0">'[32]10 PURIFICACION Negocio Cial'!#REF!</definedName>
    <definedName name="BuiltIn_Print_Area___0___0" localSheetId="0">'[32]11 Agencia 9 Negocio Cial '!#REF!</definedName>
    <definedName name="BuiltIn_Print_Area___0___0">'[32]11 Agencia 9 Negocio Cial '!#REF!</definedName>
    <definedName name="BuiltIn_Print_Area___0___0___0" localSheetId="0">'[32]12 Agencia 10 Negocio Cial '!#REF!</definedName>
    <definedName name="BuiltIn_Print_Area___0___0___0">'[32]12 Agencia 10 Negocio Cial '!#REF!</definedName>
    <definedName name="BuiltIn_Print_Area___0___0___0___0" localSheetId="0">'[32]13 __Consolidado Neg_ Ccial'!#REF!</definedName>
    <definedName name="BuiltIn_Print_Area___0___0___0___0">'[32]13 __Consolidado Neg_ Ccial'!#REF!</definedName>
    <definedName name="BuiltIn_Print_Titles">#N/A</definedName>
    <definedName name="BuiltIn_Recorder">#N/A</definedName>
    <definedName name="Busca" localSheetId="0">#REF!</definedName>
    <definedName name="Busca">#REF!</definedName>
    <definedName name="button_area_1" localSheetId="0">#REF!</definedName>
    <definedName name="button_area_1">#REF!</definedName>
    <definedName name="CAJA">[5]NOMINAS!$E$55</definedName>
    <definedName name="CALI">[16]ACTIVO!#REF!</definedName>
    <definedName name="Calidad" localSheetId="0">#REF!</definedName>
    <definedName name="Calidad">#REF!</definedName>
    <definedName name="CambiosGYP" localSheetId="0">#REF!</definedName>
    <definedName name="CambiosGYP">#REF!</definedName>
    <definedName name="Canon" localSheetId="0">#REF!</definedName>
    <definedName name="Canon">#REF!</definedName>
    <definedName name="CaOM">#REF!</definedName>
    <definedName name="CapObj">[25]Sensibilidades!#REF!</definedName>
    <definedName name="Case">[19]Ingresos!#REF!</definedName>
    <definedName name="casilla34">#REF!</definedName>
    <definedName name="casilla35">#REF!</definedName>
    <definedName name="casilla36">#REF!</definedName>
    <definedName name="casilla37">#REF!</definedName>
    <definedName name="casilla38">#REF!</definedName>
    <definedName name="casilla39">#REF!</definedName>
    <definedName name="casilla40">#REF!</definedName>
    <definedName name="casilla42">#REF!</definedName>
    <definedName name="casilla44">#REF!</definedName>
    <definedName name="CASILLA45">#REF!</definedName>
    <definedName name="CASILLA46">#REF!</definedName>
    <definedName name="casilla49">#REF!</definedName>
    <definedName name="casilla50">#REF!</definedName>
    <definedName name="casilla52">#REF!</definedName>
    <definedName name="casilla53">#REF!</definedName>
    <definedName name="casilla54">#REF!</definedName>
    <definedName name="casilla55">#REF!</definedName>
    <definedName name="casilla56">#REF!</definedName>
    <definedName name="casilla57">#REF!</definedName>
    <definedName name="casilla59">#REF!</definedName>
    <definedName name="casilla68">#REF!</definedName>
    <definedName name="casilla75">#REF!</definedName>
    <definedName name="CASILLA82">#REF!</definedName>
    <definedName name="casilla83">#REF!</definedName>
    <definedName name="CC">[33]Personalizar!$G$22:$G$25</definedName>
    <definedName name="ccrv">[5]IDENTIFICACION!$C$25</definedName>
    <definedName name="CCSIGN">[5]IDENTIFICACION!$C$20</definedName>
    <definedName name="CCT" localSheetId="0">#REF!</definedName>
    <definedName name="CCT">#REF!</definedName>
    <definedName name="CDT" localSheetId="0">#REF!</definedName>
    <definedName name="CDT">#REF!</definedName>
    <definedName name="CELDA" localSheetId="0">#REF!</definedName>
    <definedName name="CELDA">#REF!</definedName>
    <definedName name="celltips_area">#REF!</definedName>
    <definedName name="CENMES">[6]Resultados!$U$1</definedName>
    <definedName name="CESANTIAS">[34]CTAS!$B$9,[34]CTAS!$B$44</definedName>
    <definedName name="CESAR" localSheetId="0">'[35]10 PURIFICACION Negocio Cial'!#REF!</definedName>
    <definedName name="CESAR">'[35]10 PURIFICACION Negocio Cial'!#REF!</definedName>
    <definedName name="CFA" localSheetId="0">'[36]P&amp;L Balance Health &amp; Wellness'!#REF!</definedName>
    <definedName name="CFA">'[36]P&amp;L Balance Health &amp; Wellness'!#REF!</definedName>
    <definedName name="CFA_Bas" localSheetId="0">'[36]Hypothesis Health &amp; Wellness'!#REF!</definedName>
    <definedName name="CFA_Bas">'[36]Hypothesis Health &amp; Wellness'!#REF!</definedName>
    <definedName name="CFA_Opt">'[36]Hypothesis Health &amp; Wellness'!#REF!</definedName>
    <definedName name="CFA_Pes">'[36]Hypothesis Health &amp; Wellness'!#REF!</definedName>
    <definedName name="cformatos" localSheetId="0">#REF!</definedName>
    <definedName name="cformatos">#REF!</definedName>
    <definedName name="Chasises">[30]DB!$O$4:$O$74</definedName>
    <definedName name="ci" localSheetId="0">#REF!</definedName>
    <definedName name="ci">#REF!</definedName>
    <definedName name="CIA">[21]Parametros!$C$2</definedName>
    <definedName name="ciiu">[37]Tablas!$B$529:$B$1025</definedName>
    <definedName name="CIND" localSheetId="0">#REF!</definedName>
    <definedName name="CIND">#REF!</definedName>
    <definedName name="COD">[13]modelo!$C$12</definedName>
    <definedName name="CODEMP">[17]PARAMETROS!$B$3</definedName>
    <definedName name="codigos">#REF!</definedName>
    <definedName name="CodOfi">#REF!</definedName>
    <definedName name="COINCI">#REF!</definedName>
    <definedName name="COMBIFLU">#REF!</definedName>
    <definedName name="COMBINAR">#REF!</definedName>
    <definedName name="COMENZAR">#REF!</definedName>
    <definedName name="ComprasBolsa">'[38]Modelo Proyecciones'!$B$69:$M$69</definedName>
    <definedName name="Constante" localSheetId="0">#REF!</definedName>
    <definedName name="Constante">#REF!</definedName>
    <definedName name="CONSUMOS" localSheetId="0">#REF!</definedName>
    <definedName name="CONSUMOS">#REF!</definedName>
    <definedName name="Cont">'[39]Inputs Títulos'!$B$7</definedName>
    <definedName name="conta" localSheetId="0">#REF!</definedName>
    <definedName name="conta">#REF!</definedName>
    <definedName name="CONTA1" localSheetId="0">#REF!</definedName>
    <definedName name="CONTA1">#REF!</definedName>
    <definedName name="CONTA3" localSheetId="0">#REF!</definedName>
    <definedName name="CONTA3">#REF!</definedName>
    <definedName name="contabilizacion">#REF!</definedName>
    <definedName name="CONTINUAR">#REF!</definedName>
    <definedName name="COPIA">#REF!</definedName>
    <definedName name="COSKILO">[40]coskilo!$B$4:$M$36</definedName>
    <definedName name="COSTO">#N/A</definedName>
    <definedName name="COSTOS">[26]CF!#REF!</definedName>
    <definedName name="Crecim">#REF!</definedName>
    <definedName name="Criter05">#REF!</definedName>
    <definedName name="_xlnm.Criteria">#REF!</definedName>
    <definedName name="CRT">#REF!</definedName>
    <definedName name="CST">#REF!</definedName>
    <definedName name="CSU">#REF!</definedName>
    <definedName name="cta">#REF!</definedName>
    <definedName name="CtOM">#REF!</definedName>
    <definedName name="cuadrest">'[40]cuadrest.xls'!$B$3:$Q$69</definedName>
    <definedName name="CUGE1">[41]CUGEDIC!$C$4:$X$54:'[41]CUGEDIC'!$X$54</definedName>
    <definedName name="cxcobrar">'[42]1008'!$1:$1048576</definedName>
    <definedName name="d" localSheetId="0">#REF!</definedName>
    <definedName name="d">#REF!</definedName>
    <definedName name="data1" localSheetId="0">#REF!</definedName>
    <definedName name="data1">#REF!</definedName>
    <definedName name="data10" localSheetId="0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O1">#REF!</definedName>
    <definedName name="DATO1ERR">#REF!</definedName>
    <definedName name="DATO2">#REF!</definedName>
    <definedName name="DATO2ERR">#REF!</definedName>
    <definedName name="DatosRatios">#REF!</definedName>
    <definedName name="DBGMGVJHD8857">'[43]PYG2001-12'!#REF!</definedName>
    <definedName name="Declaracion">'[42]1011'!$1:$1048576</definedName>
    <definedName name="DemPotencia">'[44]Supuestos Generales'!$B$88:$M$88</definedName>
    <definedName name="DEPPYG" localSheetId="0">#REF!</definedName>
    <definedName name="DEPPYG">#REF!</definedName>
    <definedName name="depreajus1" localSheetId="0">#REF!</definedName>
    <definedName name="depreajus1">#REF!</definedName>
    <definedName name="depreajus1a" localSheetId="0">#REF!</definedName>
    <definedName name="depreajus1a">#REF!</definedName>
    <definedName name="depreajus2">#REF!</definedName>
    <definedName name="depreajus2a">#REF!</definedName>
    <definedName name="depreajus3">#REF!</definedName>
    <definedName name="depreajus3a">#REF!</definedName>
    <definedName name="depreajus4">#REF!</definedName>
    <definedName name="depreajus4a">#REF!</definedName>
    <definedName name="depreajus5">#REF!</definedName>
    <definedName name="depreajus5a">#REF!</definedName>
    <definedName name="depreajus6">#REF!</definedName>
    <definedName name="depreajus6a">#REF!</definedName>
    <definedName name="depreajus7">#REF!</definedName>
    <definedName name="depreajus7a">#REF!</definedName>
    <definedName name="depreajus8">#REF!</definedName>
    <definedName name="depreajus8a">#REF!</definedName>
    <definedName name="depreajus9">#REF!</definedName>
    <definedName name="depreajus9a">#REF!</definedName>
    <definedName name="descontable">'[42]1005'!$1:$1048576</definedName>
    <definedName name="descuentos">'[42]1004'!$1:$1048576</definedName>
    <definedName name="DESTINOS">[37]Tablas!$C$28:$C$524</definedName>
    <definedName name="DEUDA">[26]CF!#REF!</definedName>
    <definedName name="deudaarea">#REF!</definedName>
    <definedName name="df">#REF!</definedName>
    <definedName name="dflt5">[33]Personalizar!$E$27</definedName>
    <definedName name="dflt6">[33]Personalizar!$D$28</definedName>
    <definedName name="dflt7">[33]Personalizar!$G$27</definedName>
    <definedName name="dgp" localSheetId="0">#REF!</definedName>
    <definedName name="dgp">#REF!</definedName>
    <definedName name="DHUK" localSheetId="0">#REF!</definedName>
    <definedName name="DHUK">#REF!</definedName>
    <definedName name="dI" localSheetId="0">#REF!</definedName>
    <definedName name="dI">#REF!</definedName>
    <definedName name="dias">#REF!</definedName>
    <definedName name="dII">#REF!</definedName>
    <definedName name="DOLARES">[26]CF!#REF!</definedName>
    <definedName name="dpp">#REF!</definedName>
    <definedName name="DRFF">#REF!</definedName>
    <definedName name="DRFFF">[6]BcePrba!#REF!</definedName>
    <definedName name="DSFDF" localSheetId="0">#REF!</definedName>
    <definedName name="DSFDF">#REF!</definedName>
    <definedName name="E" localSheetId="0">#REF!</definedName>
    <definedName name="E">#REF!</definedName>
    <definedName name="EEFFAFIANCES" localSheetId="0">'[45]PLANTILLA E.R.'!#REF!</definedName>
    <definedName name="EEFFAFIANCES">'[45]PLANTILLA E.R.'!#REF!</definedName>
    <definedName name="EF">[46]Hoja1!$A:$E</definedName>
    <definedName name="EMPRESA">[5]IDENTIFICACION!$C$3</definedName>
    <definedName name="EMPRESAS">[17]PARAMETROS!$F$1:$S$74</definedName>
    <definedName name="ENCAB">#REF!</definedName>
    <definedName name="ENE">#REF!</definedName>
    <definedName name="ene_01">[47]Calculos!$B$131:$J$166</definedName>
    <definedName name="enero" localSheetId="0">#REF!</definedName>
    <definedName name="enero">#REF!</definedName>
    <definedName name="Equipamiento">[30]DB!$AC$4:$AC$67</definedName>
    <definedName name="equity7">[11]Equity!#REF!</definedName>
    <definedName name="equity8">[11]Equity!#REF!</definedName>
    <definedName name="especialesferias">[30]Personal!$A$206:$A$215</definedName>
    <definedName name="ESTADO" localSheetId="0">#REF!</definedName>
    <definedName name="ESTADO">#REF!</definedName>
    <definedName name="Estados" localSheetId="0">#REF!</definedName>
    <definedName name="Estados">#REF!</definedName>
    <definedName name="estico" localSheetId="0">'[43]PYG2001-12'!#REF!</definedName>
    <definedName name="estico">'[43]PYG2001-12'!#REF!</definedName>
    <definedName name="et" localSheetId="0">'[35]10 PURIFICACION Negocio Cial'!#REF!</definedName>
    <definedName name="et">'[35]10 PURIFICACION Negocio Cial'!#REF!</definedName>
    <definedName name="EVALUAR" localSheetId="0">#REF!</definedName>
    <definedName name="EVALUAR">#REF!</definedName>
    <definedName name="Exc">[8]Sensibilidades!$H$12</definedName>
    <definedName name="Extracc">#REF!</definedName>
    <definedName name="f1.">#REF!</definedName>
    <definedName name="Fa">#REF!</definedName>
    <definedName name="FABE1">#REF!</definedName>
    <definedName name="FABE2">#REF!</definedName>
    <definedName name="FABE3">#REF!</definedName>
    <definedName name="FABE4">#REF!</definedName>
    <definedName name="FABE5">#REF!</definedName>
    <definedName name="FABE6">#REF!</definedName>
    <definedName name="FABGP">#REF!</definedName>
    <definedName name="FABPP">#REF!</definedName>
    <definedName name="FACTORES_CONSUM">[26]CF!#REF!</definedName>
    <definedName name="FactorInflaExt">'[38]Supuestos Generales'!$B$28:$M$28</definedName>
    <definedName name="fc4." localSheetId="0">#REF!</definedName>
    <definedName name="fc4.">#REF!</definedName>
    <definedName name="fc5." localSheetId="0">#REF!</definedName>
    <definedName name="fc5.">#REF!</definedName>
    <definedName name="fc6." localSheetId="0">#REF!</definedName>
    <definedName name="fc6.">#REF!</definedName>
    <definedName name="fcgp">#REF!</definedName>
    <definedName name="fcpp">#REF!</definedName>
    <definedName name="FD">#REF!</definedName>
    <definedName name="febrero">#REF!</definedName>
    <definedName name="fecha">'[29]FIDUIFI- BCO BTA. G.AH.'!#REF!</definedName>
    <definedName name="FEE">'[20]calc term'!$A$236:$Y$263</definedName>
    <definedName name="FEE_FANALCA">'[20]calc term'!$A$236:$X$246</definedName>
    <definedName name="FFR">#REF!</definedName>
    <definedName name="fijo">#REF!</definedName>
    <definedName name="FiltroBalance">#REF!</definedName>
    <definedName name="FIN">'[48]Supuestos Semestral'!$F$44</definedName>
    <definedName name="FINAL1" localSheetId="0">#REF!</definedName>
    <definedName name="FINAL1">#REF!</definedName>
    <definedName name="FINAL2" localSheetId="0">#REF!</definedName>
    <definedName name="FINAL2">#REF!</definedName>
    <definedName name="FINBOOT">[49]Sensibilidades!$E$26</definedName>
    <definedName name="Firma">[50]Supuestos!$C$39</definedName>
    <definedName name="fisin" localSheetId="0">#REF!</definedName>
    <definedName name="fisin">#REF!</definedName>
    <definedName name="Fletes" localSheetId="0">[25]Sensibilidades!#REF!</definedName>
    <definedName name="Fletes">[25]Sensibilidades!#REF!</definedName>
    <definedName name="fluj1" localSheetId="0">#REF!</definedName>
    <definedName name="fluj1">#REF!</definedName>
    <definedName name="fluj2" localSheetId="0">#REF!</definedName>
    <definedName name="fluj2">#REF!</definedName>
    <definedName name="fluj3">#REF!</definedName>
    <definedName name="FLUJO">#REF!</definedName>
    <definedName name="flujo00">#REF!</definedName>
    <definedName name="flujo01">#REF!</definedName>
    <definedName name="flujo02">#REF!</definedName>
    <definedName name="flujo9798">#REF!</definedName>
    <definedName name="flujo99">#REF!</definedName>
    <definedName name="FLUJOS">[26]CF!#REF!</definedName>
    <definedName name="Fnr">#REF!</definedName>
    <definedName name="FORM_TERMI">'[20]calc term'!$A$16:$Y$100</definedName>
    <definedName name="formatos">#REF!</definedName>
    <definedName name="FORMULA">#REF!</definedName>
    <definedName name="fp1.">#REF!</definedName>
    <definedName name="fp2.">#REF!</definedName>
    <definedName name="fp3.">#REF!</definedName>
    <definedName name="fp4.">#REF!</definedName>
    <definedName name="fp5.">#REF!</definedName>
    <definedName name="fp6.">#REF!</definedName>
    <definedName name="Fr">#REF!</definedName>
    <definedName name="FRUACUM">[40]coskilo!$AV$3:$BD$40</definedName>
    <definedName name="FRUMES">[40]coskilo!$AE$3:$AS$44</definedName>
    <definedName name="Frurecibi" localSheetId="0">#REF!</definedName>
    <definedName name="Frurecibi">#REF!</definedName>
    <definedName name="Fruta" localSheetId="0">#REF!</definedName>
    <definedName name="Fruta">#REF!</definedName>
    <definedName name="FRUTUZ" localSheetId="0">'[40]cuadrest.xls'!#REF!</definedName>
    <definedName name="FRUTUZ">'[40]cuadrest.xls'!#REF!</definedName>
    <definedName name="FRVF" localSheetId="0">#REF!</definedName>
    <definedName name="FRVF">#REF!</definedName>
    <definedName name="fs1." localSheetId="0">#REF!</definedName>
    <definedName name="fs1.">#REF!</definedName>
    <definedName name="fs2." localSheetId="0">#REF!</definedName>
    <definedName name="fs2.">#REF!</definedName>
    <definedName name="fs3.">#REF!</definedName>
    <definedName name="G">#REF!</definedName>
    <definedName name="gastos">'[42]1001'!$1:$1048576</definedName>
    <definedName name="GB">'[40]cuadrest.xls'!$B$1:$H$2</definedName>
    <definedName name="generado">'[42]1006'!$1:$1048576</definedName>
    <definedName name="gffgfg">'[35]10 PURIFICACION Negocio Cial'!#REF!</definedName>
    <definedName name="GGG">'[51]PLANTILLA E.R.'!#REF!</definedName>
    <definedName name="GOT" localSheetId="0">#REF!</definedName>
    <definedName name="GOT">#REF!</definedName>
    <definedName name="GP" localSheetId="0">#REF!</definedName>
    <definedName name="GP">#REF!</definedName>
    <definedName name="_xlnm.Recorder" localSheetId="0">#REF!</definedName>
    <definedName name="_xlnm.Recorder">#REF!</definedName>
    <definedName name="GRAFTRIM">'[40]cuadrest.xls'!$P$1:$S$57</definedName>
    <definedName name="GRAGMF">"Gráfico 4"</definedName>
    <definedName name="GRAPH">'[40]cuadrest.xls'!$B$125</definedName>
    <definedName name="gvcef">'[1]cuadrest.xls'!#REF!</definedName>
    <definedName name="GYP">[26]CF!#REF!</definedName>
    <definedName name="habconex">#REF!</definedName>
    <definedName name="HARVARD">[26]CF!#REF!</definedName>
    <definedName name="Has">[25]Sensibilidades!#REF!</definedName>
    <definedName name="Ho">#REF!</definedName>
    <definedName name="HTML_CodePage" hidden="1">1252</definedName>
    <definedName name="HTML_Control" localSheetId="0" hidden="1">{"'Balance Web'!$A$1:$K$117"}</definedName>
    <definedName name="HTML_Control" hidden="1">{"'Balance Web'!$A$1:$K$117"}</definedName>
    <definedName name="HTML_Description" hidden="1">""</definedName>
    <definedName name="HTML_Email" hidden="1">"contabilidad@megabanco.com.co"</definedName>
    <definedName name="HTML_Header" hidden="1">""</definedName>
    <definedName name="HTML_LastUpdate" hidden="1">"31/07/2000"</definedName>
    <definedName name="HTML_LineAfter" hidden="1">TRUE</definedName>
    <definedName name="HTML_LineBefore" hidden="1">FALSE</definedName>
    <definedName name="HTML_Name" hidden="1">"Wilson E. Díaz"</definedName>
    <definedName name="HTML_OBDlg2" hidden="1">TRUE</definedName>
    <definedName name="HTML_OBDlg4" hidden="1">TRUE</definedName>
    <definedName name="HTML_OS" hidden="1">0</definedName>
    <definedName name="HTML_PathFile" hidden="1">"C:\Mis documentos\ANALIS&amp;S\Megabanco\Estados\HTML.htm"</definedName>
    <definedName name="HTML_Title" hidden="1">""</definedName>
    <definedName name="HTML1_1" hidden="1">"[FCFF3]Sheet1!$A$1:$L$34"</definedName>
    <definedName name="HTML1_10" hidden="1">""</definedName>
    <definedName name="HTML1_11" hidden="1">1</definedName>
    <definedName name="HTML1_12" hidden="1">"Aswath:Adobe SiteMill™ 1.0.2:MyHomePage:FCFF3.html"</definedName>
    <definedName name="HTML1_2" hidden="1">1</definedName>
    <definedName name="HTML1_3" hidden="1">"FCFF3"</definedName>
    <definedName name="HTML1_4" hidden="1">"Three-Stage FCFF Model"</definedName>
    <definedName name="HTML1_5" hidden="1">""</definedName>
    <definedName name="HTML1_6" hidden="1">-4146</definedName>
    <definedName name="HTML1_7" hidden="1">-4146</definedName>
    <definedName name="HTML1_8" hidden="1">"10/22/96"</definedName>
    <definedName name="HTML1_9" hidden="1">"Aswath Damodaran"</definedName>
    <definedName name="HTMLCount" hidden="1">1</definedName>
    <definedName name="I">#REF!</definedName>
    <definedName name="IDA">[17]PARAMETROS!$B$15</definedName>
    <definedName name="IDI">[52]PARAMETROS!$B$15</definedName>
    <definedName name="Idioma">[19]Ingresos!#REF!</definedName>
    <definedName name="IE">#REF!</definedName>
    <definedName name="IM">#REF!</definedName>
    <definedName name="impactiv">#REF!</definedName>
    <definedName name="Impinteres">#REF!</definedName>
    <definedName name="Inc">[53]Sensibilidades!#REF!</definedName>
    <definedName name="indenizacion">'[20]calc term'!$A$164:$Y$206</definedName>
    <definedName name="inflacion">#REF!</definedName>
    <definedName name="Ingresos">'[42]1007'!$A$1:$K$5002</definedName>
    <definedName name="IngresosMinimos">[19]Ingresos!#REF!</definedName>
    <definedName name="inicio">[50]Supuestos!$C$40</definedName>
    <definedName name="iniciocon1">[9]Supuestos!#REF!</definedName>
    <definedName name="iniciocon2">[9]Supuestos!#REF!</definedName>
    <definedName name="iniciocon3">[9]Supuestos!#REF!</definedName>
    <definedName name="iniciocon4">[9]Supuestos!#REF!</definedName>
    <definedName name="iniciocon5">[9]Supuestos!#REF!</definedName>
    <definedName name="iniciomacro">#REF!</definedName>
    <definedName name="inicioope1">[9]Supuestos!#REF!</definedName>
    <definedName name="inicioope2">[9]Supuestos!#REF!</definedName>
    <definedName name="inicioope3">[9]Supuestos!#REF!</definedName>
    <definedName name="inicioope4">[9]Supuestos!#REF!</definedName>
    <definedName name="inicioope5">[9]Supuestos!#REF!</definedName>
    <definedName name="iniciotir">#REF!</definedName>
    <definedName name="Inter">[25]Sensibilidades!#REF!</definedName>
    <definedName name="interco2a">#REF!</definedName>
    <definedName name="interco2b">#REF!</definedName>
    <definedName name="intercoa">#REF!</definedName>
    <definedName name="intercob">#REF!</definedName>
    <definedName name="Inversión1">#REF!</definedName>
    <definedName name="Inversión2">#REF!</definedName>
    <definedName name="Inversión3">#REF!</definedName>
    <definedName name="Inversión4">#REF!</definedName>
    <definedName name="Inversión5">#REF!</definedName>
    <definedName name="Inversión6">#REF!</definedName>
    <definedName name="Inversión7">#REF!</definedName>
    <definedName name="Inversión8">#REF!</definedName>
    <definedName name="Inversión9">#REF!</definedName>
    <definedName name="inversiones">'[42]1012'!$1:$1048576</definedName>
    <definedName name="invpamo">[9]Resultados!#REF!</definedName>
    <definedName name="INVPBP" localSheetId="0">#REF!</definedName>
    <definedName name="INVPBP">#REF!</definedName>
    <definedName name="IPPobjetivo">'[38]EscGen-Precios'!$C$13</definedName>
    <definedName name="is" localSheetId="0">#REF!</definedName>
    <definedName name="is">#REF!</definedName>
    <definedName name="isaac" localSheetId="0">#REF!</definedName>
    <definedName name="isaac">#REF!</definedName>
    <definedName name="IVA" localSheetId="0">#REF!</definedName>
    <definedName name="IVA">#REF!</definedName>
    <definedName name="IVADESCONTABLE">'[7]IVA 2009'!$I$31</definedName>
    <definedName name="IVAGENERADO">'[7]IVA 2009'!$I$26</definedName>
    <definedName name="IYIYI">'[45]PLANTILLA E.R.'!#REF!</definedName>
    <definedName name="Jornal" localSheetId="0">#REF!</definedName>
    <definedName name="Jornal">#REF!</definedName>
    <definedName name="JUAN" localSheetId="0">#REF!</definedName>
    <definedName name="JUAN">#REF!</definedName>
    <definedName name="l_sg_a_m3_h" localSheetId="0">#REF!</definedName>
    <definedName name="l_sg_a_m3_h">#REF!</definedName>
    <definedName name="ldd" localSheetId="0">[14]modelo!#REF!</definedName>
    <definedName name="ldd">[14]modelo!#REF!</definedName>
    <definedName name="ldp" localSheetId="0">#REF!</definedName>
    <definedName name="ldp">#REF!</definedName>
    <definedName name="Leader" localSheetId="0">[19]Ingresos!#REF!</definedName>
    <definedName name="Leader">[19]Ingresos!#REF!</definedName>
    <definedName name="limcount" hidden="1">1</definedName>
    <definedName name="list">#N/A</definedName>
    <definedName name="LIST1">#N/A</definedName>
    <definedName name="LISTAR">'[40]cuadrest.xls'!$B$120:$C$120</definedName>
    <definedName name="LLLLL">[16]ACTIVO!#REF!</definedName>
    <definedName name="LODOS">'[40]cuadrest.xls'!$AJ$6:$AJ$38</definedName>
    <definedName name="lola" localSheetId="0">#REF!</definedName>
    <definedName name="lola">#REF!</definedName>
    <definedName name="M" localSheetId="0">[54]VENTAS!#REF!</definedName>
    <definedName name="M">[54]VENTAS!#REF!</definedName>
    <definedName name="Macro" localSheetId="0">#REF!</definedName>
    <definedName name="Macro">#REF!</definedName>
    <definedName name="Macro11">[55]Macros!$K$1</definedName>
    <definedName name="Macro2">#N/A</definedName>
    <definedName name="madfadsk">'[36]Hypothesis Health &amp; Wellness'!#REF!</definedName>
    <definedName name="MANTENIMIENTO" localSheetId="0">#REF!</definedName>
    <definedName name="MANTENIMIENTO">#REF!</definedName>
    <definedName name="Maquinaria">[30]DB!$O$76:$O$86</definedName>
    <definedName name="marzo" localSheetId="0">#REF!</definedName>
    <definedName name="marzo">#REF!</definedName>
    <definedName name="MAYO" localSheetId="0">[16]PASIVO!#REF!</definedName>
    <definedName name="MAYO">[16]PASIVO!#REF!</definedName>
    <definedName name="MES">[6]Resultados!$A$5</definedName>
    <definedName name="MESACT">[21]Parametros!$C$6</definedName>
    <definedName name="MESINI">[21]Parametros!$C$8</definedName>
    <definedName name="mil">#REF!</definedName>
    <definedName name="millon">#REF!</definedName>
    <definedName name="mivalor">[56]Datos!#REF!</definedName>
    <definedName name="MMMM" localSheetId="0">#REF!</definedName>
    <definedName name="MMMM">#REF!</definedName>
    <definedName name="MOADMON" localSheetId="0">#REF!</definedName>
    <definedName name="MOADMON">#REF!</definedName>
    <definedName name="MOD">'[57]7700-842-370'!$C$3</definedName>
    <definedName name="MON">[21]Parametros!$C$13</definedName>
    <definedName name="Monky">#REF!</definedName>
    <definedName name="MP">#REF!</definedName>
    <definedName name="nbhvj">'[58]Cronograma General'!#REF!</definedName>
    <definedName name="NEG" localSheetId="0">#REF!</definedName>
    <definedName name="NEG">#REF!</definedName>
    <definedName name="nestor" localSheetId="0">#REF!</definedName>
    <definedName name="nestor">#REF!</definedName>
    <definedName name="NF" localSheetId="0">#REF!</definedName>
    <definedName name="NF">#REF!</definedName>
    <definedName name="nformatos">#REF!</definedName>
    <definedName name="NIDIA">#REF!</definedName>
    <definedName name="NIT">[5]IDENTIFICACION!$C$4</definedName>
    <definedName name="NNNNN">[16]ACTIVO!#REF!</definedName>
    <definedName name="NO">[59]Parametros!$C$2</definedName>
    <definedName name="NOM">#N/A</definedName>
    <definedName name="Nombre">#REF!</definedName>
    <definedName name="NOMINA">[5]NOMINAS!$E$14</definedName>
    <definedName name="notas">#REF!</definedName>
    <definedName name="NotAvailable">[19]Ingresos!#REF!</definedName>
    <definedName name="NroID">#REF!</definedName>
    <definedName name="ñ">#REF!</definedName>
    <definedName name="OFICINAS">#REF!</definedName>
    <definedName name="OOLOL5">#REF!</definedName>
    <definedName name="Opcion1a">[60]Sensibilidades!$B$7</definedName>
    <definedName name="Opcion1b">[60]Sensibilidades!$E$8</definedName>
    <definedName name="Opcion1b1">[60]Sensibilidades!$H$8</definedName>
    <definedName name="Opcion1b2">[60]Sensibilidades!$H$9</definedName>
    <definedName name="Opcion1b3">[60]Sensibilidades!$H$12</definedName>
    <definedName name="Opcion1b4">[60]Sensibilidades!$H$13</definedName>
    <definedName name="Opcion1c1">[60]Sensibilidades!$I$8</definedName>
    <definedName name="Opcion1c2">[60]Sensibilidades!$I$9</definedName>
    <definedName name="Opcion1c3">[60]Sensibilidades!$I$12</definedName>
    <definedName name="Opcion1c4">[60]Sensibilidades!$I$13</definedName>
    <definedName name="Opcion2a">[60]Sensibilidades!$B$17</definedName>
    <definedName name="Opcion2b">[60]Sensibilidades!$E$18</definedName>
    <definedName name="Opcion2b1">[60]Sensibilidades!$H$18</definedName>
    <definedName name="Opcion2b2">[60]Sensibilidades!$H$19</definedName>
    <definedName name="Opcion2c1">[60]Sensibilidades!$I$18</definedName>
    <definedName name="Opcion2c2">[60]Sensibilidades!$I$19</definedName>
    <definedName name="Opcion3">[60]Sensibilidades!$E$24</definedName>
    <definedName name="Opcion3a">[60]Sensibilidades!$H$24</definedName>
    <definedName name="Opcion3b">[60]Sensibilidades!$I$24</definedName>
    <definedName name="Opción4">[60]Sensibilidades!$E$29</definedName>
    <definedName name="Operación">[50]Supuestos!$C$41</definedName>
    <definedName name="OSCA">'[10]MONTAJE FINAL'!#REF!</definedName>
    <definedName name="oscar">'[61]ESTRUCTURA GOLIATH G-300'!$B$140:$B$141</definedName>
    <definedName name="othop5">'[11]Detail Other P&amp;L Lines'!#REF!</definedName>
    <definedName name="othop6">'[11]Detail Other P&amp;L Lines'!#REF!</definedName>
    <definedName name="OTROSDIRECTOS" localSheetId="0">#REF!</definedName>
    <definedName name="OTROSDIRECTOS">#REF!</definedName>
    <definedName name="OtrosEquipos">[30]DB!$AK$4:$AK$28</definedName>
    <definedName name="OTROSINDIRECTOS" localSheetId="0">#REF!</definedName>
    <definedName name="OTROSINDIRECTOS">#REF!</definedName>
    <definedName name="Override" localSheetId="0">[19]Ingresos!#REF!</definedName>
    <definedName name="Override">[19]Ingresos!#REF!</definedName>
    <definedName name="P" localSheetId="0">[14]modelo!#REF!</definedName>
    <definedName name="P">[14]modelo!#REF!</definedName>
    <definedName name="PAA">'[40]cuadrest.xls'!$AD$1:$AI$43</definedName>
    <definedName name="Pasivo">'[6]Balance General'!$A$16</definedName>
    <definedName name="Pasivos">'[42]1009'!$1:$1048576</definedName>
    <definedName name="patrimonio">'[42]1010'!$1:$1048576</definedName>
    <definedName name="PCYPC91" localSheetId="0">#REF!</definedName>
    <definedName name="PCYPC91">#REF!</definedName>
    <definedName name="PD" localSheetId="0">#REF!</definedName>
    <definedName name="PD">#REF!</definedName>
    <definedName name="PERACT">[21]Parametros!$C$7</definedName>
    <definedName name="PERACTANT">[21]Parametros!$C$11</definedName>
    <definedName name="Perdidas">#REF!</definedName>
    <definedName name="PERINI">[21]Parametros!$C$9</definedName>
    <definedName name="PERINIANT">[21]Parametros!$C$12</definedName>
    <definedName name="PFR">[13]modelo!$E$511</definedName>
    <definedName name="PGG">#REF!</definedName>
    <definedName name="pico">#REF!</definedName>
    <definedName name="plazo">#REF!</definedName>
    <definedName name="pmed">#REF!</definedName>
    <definedName name="pmmed">#REF!</definedName>
    <definedName name="PONDERA">#REF!</definedName>
    <definedName name="POS">#REF!</definedName>
    <definedName name="pozos">#REF!</definedName>
    <definedName name="PP">#REF!</definedName>
    <definedName name="PPP">#REF!</definedName>
    <definedName name="ppppp" hidden="1">#REF!</definedName>
    <definedName name="pptofru">#REF!</definedName>
    <definedName name="pptofruacum">#REF!</definedName>
    <definedName name="PPU">#REF!</definedName>
    <definedName name="prec1">#REF!</definedName>
    <definedName name="prec1a">#REF!</definedName>
    <definedName name="prec2">#REF!</definedName>
    <definedName name="prec2a">#REF!</definedName>
    <definedName name="prec3">#REF!</definedName>
    <definedName name="prec3a">#REF!</definedName>
    <definedName name="prec4">#REF!</definedName>
    <definedName name="prec4a">#REF!</definedName>
    <definedName name="PRECIO_INSUMOS">[26]CF!#REF!</definedName>
    <definedName name="PRECIOS">[26]CF!#REF!</definedName>
    <definedName name="pregunta">#REF!</definedName>
    <definedName name="Prep">[62]Control!#REF!</definedName>
    <definedName name="presuntos" localSheetId="0">#REF!</definedName>
    <definedName name="presuntos">#REF!</definedName>
    <definedName name="PrimeraParte" localSheetId="0">#REF!</definedName>
    <definedName name="PrimeraParte">#REF!</definedName>
    <definedName name="PRINT_AREA" localSheetId="0">'[10]MONTAJE FINAL'!#REF!</definedName>
    <definedName name="PRINT_AREA">'[10]MONTAJE FINAL'!#REF!</definedName>
    <definedName name="PRINT_AREA_MI" localSheetId="0">'[10]MONTAJE FINAL'!#REF!</definedName>
    <definedName name="PRINT_AREA_MI">'[10]MONTAJE FINAL'!#REF!</definedName>
    <definedName name="printer">#N/A</definedName>
    <definedName name="Proacei" localSheetId="0">#REF!</definedName>
    <definedName name="Proacei">#REF!</definedName>
    <definedName name="PROACUM" localSheetId="0">#REF!</definedName>
    <definedName name="PROACUM">#REF!</definedName>
    <definedName name="problema">'[63]Supuestos Generales'!$B$28:$M$28</definedName>
    <definedName name="PROBO" localSheetId="0">#REF!</definedName>
    <definedName name="PROBO">#REF!</definedName>
    <definedName name="PROCESO">'[40]cuadrest.xls'!$AC$6:$IV$16384</definedName>
    <definedName name="PRODMENS">'[40]cuadrest.xls'!$C$138:$IV$16384</definedName>
    <definedName name="PRODMES" localSheetId="0">#REF!</definedName>
    <definedName name="PRODMES">#REF!</definedName>
    <definedName name="PRUE" localSheetId="0">#REF!</definedName>
    <definedName name="PRUE">#REF!</definedName>
    <definedName name="puc" localSheetId="0">#REF!</definedName>
    <definedName name="puc">#REF!</definedName>
    <definedName name="PV">#REF!</definedName>
    <definedName name="PYG">#REF!</definedName>
    <definedName name="PYGG">#REF!</definedName>
    <definedName name="PYGP">#REF!</definedName>
    <definedName name="PYGT">#REF!</definedName>
    <definedName name="qq" hidden="1">#REF!</definedName>
    <definedName name="QQQ">[16]ACTIVO!#REF!</definedName>
    <definedName name="QQQQQQ">[16]PASIVO!#REF!</definedName>
    <definedName name="QUINCE">[64]ACTIVOS!#REF!</definedName>
    <definedName name="qzqzqz10" localSheetId="0">#REF!</definedName>
    <definedName name="qzqzqz10">#REF!</definedName>
    <definedName name="qzqzqz11" localSheetId="0">#REF!</definedName>
    <definedName name="qzqzqz11">#REF!</definedName>
    <definedName name="qzqzqz12" localSheetId="0">#REF!</definedName>
    <definedName name="qzqzqz12">#REF!</definedName>
    <definedName name="qzqzqz13">#REF!</definedName>
    <definedName name="qzqzqz14">#REF!</definedName>
    <definedName name="qzqzqz15">#REF!</definedName>
    <definedName name="qzqzqz16">#REF!</definedName>
    <definedName name="qzqzqz17">#REF!</definedName>
    <definedName name="qzqzqz18">#REF!</definedName>
    <definedName name="qzqzqz19">#REF!</definedName>
    <definedName name="qzqzqz20">#REF!</definedName>
    <definedName name="qzqzqz21">#REF!</definedName>
    <definedName name="qzqzqz22">#REF!</definedName>
    <definedName name="qzqzqz23">#REF!</definedName>
    <definedName name="qzqzqz24">#REF!</definedName>
    <definedName name="qzqzqz25">#REF!</definedName>
    <definedName name="qzqzqz26">#REF!</definedName>
    <definedName name="qzqzqz27">#REF!</definedName>
    <definedName name="qzqzqz28">#REF!</definedName>
    <definedName name="qzqzqz29">#REF!</definedName>
    <definedName name="qzqzqz30">#REF!</definedName>
    <definedName name="qzqzqz31">#REF!</definedName>
    <definedName name="qzqzqz32">#REF!</definedName>
    <definedName name="qzqzqz6">#REF!</definedName>
    <definedName name="qzqzqz7">#REF!</definedName>
    <definedName name="qzqzqz8">#REF!</definedName>
    <definedName name="qzqzqz9">#REF!</definedName>
    <definedName name="R_1">#REF!</definedName>
    <definedName name="R_2">'[65]C-VARIABLES-VALDIVIA'!#REF!</definedName>
    <definedName name="R_2003">[29]PAGOS!$A$1:$AB$154</definedName>
    <definedName name="R_3">'[29]PAGOS MENSUALES'!#REF!</definedName>
    <definedName name="R_4" localSheetId="0">#REF!</definedName>
    <definedName name="R_4">#REF!</definedName>
    <definedName name="R_FIN">[29]PAGOS!$A$1:$BX$154</definedName>
    <definedName name="r_u" localSheetId="0">#REF!</definedName>
    <definedName name="r_u">#REF!</definedName>
    <definedName name="Ramasyescombros">[30]Personal!$A$180:$A$190</definedName>
    <definedName name="RANGA" localSheetId="0">#REF!</definedName>
    <definedName name="RANGA">#REF!</definedName>
    <definedName name="RANGC" localSheetId="0">#REF!</definedName>
    <definedName name="RANGC">#REF!</definedName>
    <definedName name="Rango_Oficinas2">[37]ANEXO!$R$831:$R$1699</definedName>
    <definedName name="RANGO1" localSheetId="0">#REF!</definedName>
    <definedName name="RANGO1">#REF!</definedName>
    <definedName name="RANGO2" localSheetId="0">#REF!</definedName>
    <definedName name="RANGO2">#REF!</definedName>
    <definedName name="RANGO3" localSheetId="0">#REF!</definedName>
    <definedName name="RANGO3">#REF!</definedName>
    <definedName name="RANV">#REF!</definedName>
    <definedName name="Recoleccion">[30]Personal!$A$163:$A$177</definedName>
    <definedName name="renglon33" localSheetId="0">#REF!</definedName>
    <definedName name="renglon33">#REF!</definedName>
    <definedName name="renglon34" localSheetId="0">#REF!</definedName>
    <definedName name="renglon34">#REF!</definedName>
    <definedName name="renglon35" localSheetId="0">#REF!</definedName>
    <definedName name="renglon35">#REF!</definedName>
    <definedName name="renglon36">#REF!</definedName>
    <definedName name="renglon37">#REF!</definedName>
    <definedName name="renglon38">#REF!</definedName>
    <definedName name="renglon39">#REF!</definedName>
    <definedName name="renglon40">#REF!</definedName>
    <definedName name="renglon41">#REF!</definedName>
    <definedName name="renglon42">#REF!</definedName>
    <definedName name="renglon43">#REF!</definedName>
    <definedName name="renglon44">#REF!</definedName>
    <definedName name="renglon45">#REF!</definedName>
    <definedName name="renglon46">#REF!</definedName>
    <definedName name="renglon47">#REF!</definedName>
    <definedName name="renglon48">#REF!</definedName>
    <definedName name="renglon49">#REF!</definedName>
    <definedName name="renglon50">#REF!</definedName>
    <definedName name="renglon51">#REF!</definedName>
    <definedName name="renglon52">#REF!</definedName>
    <definedName name="renglon53">#REF!</definedName>
    <definedName name="renglon54">#REF!</definedName>
    <definedName name="renglon55">#REF!</definedName>
    <definedName name="renglon56">#REF!</definedName>
    <definedName name="renglon57">#REF!</definedName>
    <definedName name="renglon58">#REF!</definedName>
    <definedName name="renglon59">#REF!</definedName>
    <definedName name="renglon60">#REF!</definedName>
    <definedName name="renglon61">#REF!</definedName>
    <definedName name="renglon62">#REF!</definedName>
    <definedName name="renglon63">#REF!</definedName>
    <definedName name="renglon64">#REF!</definedName>
    <definedName name="renglon65">#REF!</definedName>
    <definedName name="renglon66">#REF!</definedName>
    <definedName name="renglon67">#REF!</definedName>
    <definedName name="renglon68">#REF!</definedName>
    <definedName name="renglon69">#REF!</definedName>
    <definedName name="renglon70">#REF!</definedName>
    <definedName name="renglon71">#REF!</definedName>
    <definedName name="renglon72">#REF!</definedName>
    <definedName name="renglon73">#REF!</definedName>
    <definedName name="renglon74">#REF!</definedName>
    <definedName name="renglon75">#REF!</definedName>
    <definedName name="renglon76">#REF!</definedName>
    <definedName name="renglon77">#REF!</definedName>
    <definedName name="renglon78">#REF!</definedName>
    <definedName name="renglon79">#REF!</definedName>
    <definedName name="renglon80">#REF!</definedName>
    <definedName name="renglon81">#REF!</definedName>
    <definedName name="renglon82">#REF!</definedName>
    <definedName name="renglon83">#REF!</definedName>
    <definedName name="renglon84">#REF!</definedName>
    <definedName name="renglon85">#REF!</definedName>
    <definedName name="renglon86">#REF!</definedName>
    <definedName name="renglon87">#REF!</definedName>
    <definedName name="renglon88">#REF!</definedName>
    <definedName name="renglon89">#REF!</definedName>
    <definedName name="renglon90">#REF!</definedName>
    <definedName name="renglon91">#REF!</definedName>
    <definedName name="renglon92">#REF!</definedName>
    <definedName name="renglon93">#REF!</definedName>
    <definedName name="RENTAPRESUNTIVA">'[5]Renta Presuntiva'!$C$33</definedName>
    <definedName name="Resexpl" localSheetId="0">#REF!</definedName>
    <definedName name="Resexpl">#REF!</definedName>
    <definedName name="Retencion13">'[42]1003'!$1:$1048576</definedName>
    <definedName name="Retenciones23">'[42]1002'!$1:$1048576</definedName>
    <definedName name="RETRY" localSheetId="0">#REF!</definedName>
    <definedName name="RETRY">#REF!</definedName>
    <definedName name="RETRY2" localSheetId="0">#REF!</definedName>
    <definedName name="RETRY2">#REF!</definedName>
    <definedName name="RFTY" localSheetId="0">#REF!</definedName>
    <definedName name="RFTY">#REF!</definedName>
    <definedName name="RG">#REF!</definedName>
    <definedName name="RGTC92">#REF!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>2</definedName>
    <definedName name="RiskFixedSeed">1</definedName>
    <definedName name="RiskHasSettings">TRUE</definedName>
    <definedName name="RiskMinimizeOnStart">TRUE</definedName>
    <definedName name="RiskMonitorConvergence">FALSE</definedName>
    <definedName name="RiskMultipleCPUSupportEnabled" hidden="1">TRUE</definedName>
    <definedName name="RiskNumIterations">10000</definedName>
    <definedName name="RiskNumSimulations">1</definedName>
    <definedName name="RiskPauseOnError">FALSE</definedName>
    <definedName name="RiskRealTimeResults">FALSE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2</definedName>
    <definedName name="RiskStandardRecalc">1</definedName>
    <definedName name="RiskStatFunctionsUpdateFreq">100</definedName>
    <definedName name="RiskUpdateDisplay">FALSE</definedName>
    <definedName name="RiskUpdateStatFunctions">TRUE</definedName>
    <definedName name="RiskUseDifferentSeedForEachSim">FALSE</definedName>
    <definedName name="RiskUseFixedSeed">FALSE</definedName>
    <definedName name="RiskUseMultipleCPUs" hidden="1">TRUE</definedName>
    <definedName name="royQ1">'[11]FX Exposure'!$D$8:$D$11,'[11]FX Exposure'!$D$14:$D$17,'[11]FX Exposure'!$D$19,'[11]FX Exposure'!$D$26:$D$36</definedName>
    <definedName name="royQ2">'[11]FX Exposure'!$E$8:$E$11,'[11]FX Exposure'!$E$14:$E$17,'[11]FX Exposure'!$E$19,'[11]FX Exposure'!$E$26:$E$36</definedName>
    <definedName name="royQ3">'[11]FX Exposure'!$F$8:$F$11,'[11]FX Exposure'!$F$14:$F$17,'[11]FX Exposure'!$F$19,'[11]FX Exposure'!$F$26:$F$36</definedName>
    <definedName name="RP_ACT_PROGRAMA" localSheetId="0">#REF!</definedName>
    <definedName name="RP_ACT_PROGRAMA">#REF!</definedName>
    <definedName name="RP_DET_PROGRAMAS" localSheetId="0">#REF!</definedName>
    <definedName name="RP_DET_PROGRAMAS">#REF!</definedName>
    <definedName name="RTEFTE">[5]RETENCIONES!$F$10</definedName>
    <definedName name="rueda" localSheetId="0">#REF!</definedName>
    <definedName name="rueda">#REF!</definedName>
    <definedName name="S" localSheetId="0">[66]Sensibilidades!#REF!</definedName>
    <definedName name="S">[66]Sensibilidades!#REF!</definedName>
    <definedName name="SALDOS" localSheetId="0">#REF!</definedName>
    <definedName name="SALDOS">#REF!</definedName>
    <definedName name="SALDOS2" localSheetId="0">#REF!</definedName>
    <definedName name="SALDOS2">#REF!</definedName>
    <definedName name="sdff" localSheetId="0">'[43]PYG2001-12'!#REF!</definedName>
    <definedName name="sdff">'[43]PYG2001-12'!#REF!</definedName>
    <definedName name="SDFG3543" localSheetId="0">#REF!</definedName>
    <definedName name="SDFG3543">#REF!</definedName>
    <definedName name="sdfsd" localSheetId="0">'[2]OBJ5-4'!#REF!</definedName>
    <definedName name="sdfsd">'[2]OBJ5-4'!#REF!</definedName>
    <definedName name="SDUGZFJU4Y57" localSheetId="0">'[43]PYG2001-12'!#REF!</definedName>
    <definedName name="SDUGZFJU4Y57">'[43]PYG2001-12'!#REF!</definedName>
    <definedName name="SE" localSheetId="0">[16]PASIVO!#REF!</definedName>
    <definedName name="SE">[16]PASIVO!#REF!</definedName>
    <definedName name="SegRiesgo">[37]Tablas!$C$1038:$C$1046</definedName>
    <definedName name="SegundaParte" localSheetId="0">#REF!</definedName>
    <definedName name="SegundaParte">#REF!</definedName>
    <definedName name="sencount" hidden="1">1</definedName>
    <definedName name="SEPTIEMBRE" localSheetId="0">[16]PASIVO!#REF!</definedName>
    <definedName name="SEPTIEMBRE">[16]PASIVO!#REF!</definedName>
    <definedName name="SHDFGVCGVDHFG254" localSheetId="0">'[43]PYG2001-12'!#REF!</definedName>
    <definedName name="SHDFGVCGVDHFG254">'[43]PYG2001-12'!#REF!</definedName>
    <definedName name="SHDVGYGDGSD43645" localSheetId="0">'[43]PYG2001-12'!#REF!</definedName>
    <definedName name="SHDVGYGDGSD43645">'[43]PYG2001-12'!#REF!</definedName>
    <definedName name="SI" localSheetId="0">#REF!</definedName>
    <definedName name="SI">#REF!</definedName>
    <definedName name="SIGN">[5]IDENTIFICACION!$C$19</definedName>
    <definedName name="SIM" localSheetId="0">#REF!</definedName>
    <definedName name="SIM">#REF!</definedName>
    <definedName name="SML">[27]INDICADORES!$F$31</definedName>
    <definedName name="Sobrecosto">[25]Sensibilidades!#REF!</definedName>
    <definedName name="SSS">#REF!</definedName>
    <definedName name="START">[47]Balance!$H$59</definedName>
    <definedName name="Strike">[19]Ingresos!#REF!</definedName>
    <definedName name="SU">[67]Per!#REF!</definedName>
    <definedName name="subcon" localSheetId="0">#REF!</definedName>
    <definedName name="subcon">#REF!</definedName>
    <definedName name="SUBCONTRATISTAS" localSheetId="0">#REF!</definedName>
    <definedName name="SUBCONTRATISTAS">#REF!</definedName>
    <definedName name="SUMA" localSheetId="0">#REF!</definedName>
    <definedName name="SUMA">#REF!</definedName>
    <definedName name="SUMA2">#REF!</definedName>
    <definedName name="SUMAR">#REF!</definedName>
    <definedName name="Super">#REF!</definedName>
    <definedName name="Surface_de_la_couverture">#REF!</definedName>
    <definedName name="T">#REF!</definedName>
    <definedName name="TABLA">'[10]MONTAJE FINAL'!#REF!</definedName>
    <definedName name="TABLA1">[47]Calculos!$A$131:$A$142</definedName>
    <definedName name="TABLA2">[47]Calculos!$A$129:$J$142</definedName>
    <definedName name="TABLA3">[47]Calculos!$B$131:$J$182</definedName>
    <definedName name="tabla4">[47]Calculos!$B$197:$J$205</definedName>
    <definedName name="tabla5">[47]Calculos!$B$203:$J$218</definedName>
    <definedName name="tablaoficinas">[37]ANEXO!$R$831:$V$1699</definedName>
    <definedName name="tabpriant">[68]Datos!$G$116:$H$124</definedName>
    <definedName name="Tama" localSheetId="0">#REF!</definedName>
    <definedName name="Tama">#REF!</definedName>
    <definedName name="tanque1">[69]Hoja1!$Y$3:$Z$1291</definedName>
    <definedName name="tanque2">[69]Hoja1!$AB$3:$AC$1101</definedName>
    <definedName name="tanque3">[69]Hoja1!$AE$3:$AF$1111</definedName>
    <definedName name="tanque4">[69]Hoja1!$AH$3:$AI$1101</definedName>
    <definedName name="tanque6">[69]Hoja1!$AK$3:$AL$552</definedName>
    <definedName name="TasaCambioPromedia">'[38]Supuestos Generales'!$B$25:$M$25</definedName>
    <definedName name="tasaredes" localSheetId="0">#REF!</definedName>
    <definedName name="tasaredes">#REF!</definedName>
    <definedName name="tax1a" localSheetId="0">'[11]Quarterly Tax'!#REF!</definedName>
    <definedName name="tax1a">'[11]Quarterly Tax'!#REF!</definedName>
    <definedName name="tax1b" localSheetId="0">'[11]Quarterly Tax'!#REF!</definedName>
    <definedName name="tax1b">'[11]Quarterly Tax'!#REF!</definedName>
    <definedName name="tax1c" localSheetId="0">'[11]Quarterly Tax'!#REF!</definedName>
    <definedName name="tax1c">'[11]Quarterly Tax'!#REF!</definedName>
    <definedName name="tax1d" localSheetId="0">'[11]Quarterly Tax'!#REF!</definedName>
    <definedName name="tax1d">'[11]Quarterly Tax'!#REF!</definedName>
    <definedName name="tax1e">'[11]Quarterly Tax'!#REF!</definedName>
    <definedName name="TB" localSheetId="0">#REF!</definedName>
    <definedName name="TB">#REF!</definedName>
    <definedName name="TerceraParte" localSheetId="0">#REF!</definedName>
    <definedName name="TerceraParte">#REF!</definedName>
    <definedName name="TERKFKNVV" localSheetId="0">#REF!</definedName>
    <definedName name="TERKFKNVV">#REF!</definedName>
    <definedName name="testE1">#REF!</definedName>
    <definedName name="testE2">#REF!</definedName>
    <definedName name="testE3">#REF!</definedName>
    <definedName name="testE4">#REF!</definedName>
    <definedName name="testE5">#REF!</definedName>
    <definedName name="testE6">#REF!</definedName>
    <definedName name="testGP">#REF!</definedName>
    <definedName name="testPP">#REF!</definedName>
    <definedName name="Tex">#REF!</definedName>
    <definedName name="Texref">#REF!</definedName>
    <definedName name="TexRefCopy22">#REF!</definedName>
    <definedName name="TexrefCopy31">#REF!</definedName>
    <definedName name="TEXT">[16]PASIVO!#REF!</definedName>
    <definedName name="Text130">[70]PASIVO!#REF!</definedName>
    <definedName name="TextRefCopy1" localSheetId="0">#REF!</definedName>
    <definedName name="TextRefCopy1">#REF!</definedName>
    <definedName name="TextRefCopy10" localSheetId="0">#REF!</definedName>
    <definedName name="TextRefCopy10">#REF!</definedName>
    <definedName name="TextRefCopy11" localSheetId="0">#REF!</definedName>
    <definedName name="TextRefCopy11">#REF!</definedName>
    <definedName name="TextRefCopy12">#REF!</definedName>
    <definedName name="TextRefCopy13">#REF!</definedName>
    <definedName name="TextRefCopy14">#REF!</definedName>
    <definedName name="TextRefCopy15">#REF!</definedName>
    <definedName name="TextRefCopy16">#REF!</definedName>
    <definedName name="TextRefCopy17">#REF!</definedName>
    <definedName name="TextRefCopy18">#REF!</definedName>
    <definedName name="TextRefCopy19">#REF!</definedName>
    <definedName name="TextRefCopy20">#REF!</definedName>
    <definedName name="TextRefCopy21">#REF!</definedName>
    <definedName name="TextRefCopy22">#REF!</definedName>
    <definedName name="TextRefCopy23">#REF!</definedName>
    <definedName name="TextRefCopy24">#REF!</definedName>
    <definedName name="TextRefCopy26">#REF!</definedName>
    <definedName name="TextRefCopy27">#REF!</definedName>
    <definedName name="TextRefCopy28">[71]PASIVO!#REF!</definedName>
    <definedName name="TextRefCopy29">[71]PASIVO!#REF!</definedName>
    <definedName name="TextRefCopy3" localSheetId="0">#REF!</definedName>
    <definedName name="TextRefCopy3">#REF!</definedName>
    <definedName name="TextRefCopy30">[71]PASIVO!#REF!</definedName>
    <definedName name="TextRefCopy31">[71]PASIVO!#REF!</definedName>
    <definedName name="TextRefCopy32" localSheetId="0">#REF!</definedName>
    <definedName name="TextRefCopy32">#REF!</definedName>
    <definedName name="TextRefCopy33" localSheetId="0">#REF!</definedName>
    <definedName name="TextRefCopy33">#REF!</definedName>
    <definedName name="TextRefCopy34" localSheetId="0">#REF!</definedName>
    <definedName name="TextRefCopy34">#REF!</definedName>
    <definedName name="TextRefCopy35" localSheetId="0">[71]ACTIVO!#REF!</definedName>
    <definedName name="TextRefCopy35">[71]ACTIVO!#REF!</definedName>
    <definedName name="TextRefCopy4" localSheetId="0">#REF!</definedName>
    <definedName name="TextRefCopy4">#REF!</definedName>
    <definedName name="TextRefCopy41" localSheetId="0">#REF!</definedName>
    <definedName name="TextRefCopy41">#REF!</definedName>
    <definedName name="TextRefCopy5" localSheetId="0">#REF!</definedName>
    <definedName name="TextRefCopy5">#REF!</definedName>
    <definedName name="TextRefCopy6">#REF!</definedName>
    <definedName name="TextRefCopy7">#REF!</definedName>
    <definedName name="TextRefCopy8">#REF!</definedName>
    <definedName name="TextRefCopy9">#REF!</definedName>
    <definedName name="TextRefCopyRangeCount" hidden="1">35</definedName>
    <definedName name="TF">#REF!</definedName>
    <definedName name="tg">#REF!</definedName>
    <definedName name="tic">#REF!</definedName>
    <definedName name="timbre">#REF!</definedName>
    <definedName name="TimetableStart">'[58]Cronograma General'!#REF!</definedName>
    <definedName name="TINTO" localSheetId="0">#REF!</definedName>
    <definedName name="TINTO">#REF!</definedName>
    <definedName name="TipoID" localSheetId="0">#REF!</definedName>
    <definedName name="TipoID">#REF!</definedName>
    <definedName name="_xlnm.Print_Titles" localSheetId="0">'[45]PLANTILLA E.R.'!#REF!</definedName>
    <definedName name="_xlnm.Print_Titles">'[45]PLANTILLA E.R.'!#REF!</definedName>
    <definedName name="Títulos_a_imprimir_IM">'[45]PLANTILLA E.R.'!#REF!</definedName>
    <definedName name="TollEquipment">[19]Ingresos!#REF!</definedName>
    <definedName name="TopRankDefaultDistForRange" hidden="1">0</definedName>
    <definedName name="TopRankDefaultMaxChange" hidden="1">0.1</definedName>
    <definedName name="TopRankDefaultMinChange" hidden="1">-0.1</definedName>
    <definedName name="TopRankDefaultMultiGroupSize" hidden="1">2</definedName>
    <definedName name="TopRankDefaultMultiStepsPerInput" hidden="1">2</definedName>
    <definedName name="TopRankDefaultRangeType" hidden="1">0</definedName>
    <definedName name="TopRankDefaultStepsPerInput" hidden="1">5</definedName>
    <definedName name="TopRankDetailByInputReport" hidden="1">FALSE</definedName>
    <definedName name="TopRankMaxInputsPerGraph" hidden="1">10</definedName>
    <definedName name="TopRankMultiWayReport" hidden="1">FALSE</definedName>
    <definedName name="TopRankNumberOfRuns" hidden="1">1</definedName>
    <definedName name="TopRankOnlyInputsChangeThreshold">0.01</definedName>
    <definedName name="TopRankOnlyInputsOverThreshold" hidden="1">TRUE</definedName>
    <definedName name="TopRankOnlyTopRanking" hidden="1">TRUE</definedName>
    <definedName name="TopRankOutputDetailReport" hidden="1">FALSE</definedName>
    <definedName name="TopRankOutputsAsPercentChange" hidden="1">FALSE</definedName>
    <definedName name="TopRankOverwriteExisting" hidden="1">FALSE</definedName>
    <definedName name="TopRankPauseOnError" hidden="1">FALSE</definedName>
    <definedName name="TopRankPerformPrecedentScanAddOutput" hidden="1">FALSE</definedName>
    <definedName name="TopRankPerformPrecedentScanAtStart" hidden="1">TRUE</definedName>
    <definedName name="TopRankPrecedentScanType" hidden="1">1</definedName>
    <definedName name="TopRankReportAllOutputCells" hidden="1">TRUE</definedName>
    <definedName name="TopRankReportsInExistingWorkbook" hidden="1">FALSE</definedName>
    <definedName name="TopRankReportsInExistingWorkbookName" hidden="1">"Active Workbook"</definedName>
    <definedName name="TopRankReportsInNewWorkbook" hidden="1">TRUE</definedName>
    <definedName name="TopRankSensitivityGraphs" hidden="1">FALSE</definedName>
    <definedName name="TopRankSingleWorkbookAllResults" hidden="1">FALSE</definedName>
    <definedName name="TopRankSpiderGraphs" hidden="1">TRUE</definedName>
    <definedName name="TopRankTornadoGraphs" hidden="1">TRUE</definedName>
    <definedName name="TopRankUpdateDisplay" hidden="1">FALSE</definedName>
    <definedName name="TOT">#REF!</definedName>
    <definedName name="Tractores">[25]Sensibilidades!#REF!</definedName>
    <definedName name="Tramo1">[9]Resultados!$B$21</definedName>
    <definedName name="Tramo3">[19]Ingresos!#REF!</definedName>
    <definedName name="Tramo4">[19]Ingresos!#REF!</definedName>
    <definedName name="Tramo5">[9]Resultados!$B$25</definedName>
    <definedName name="TRANSP">[31]INDICADORES!#REF!</definedName>
    <definedName name="TREUE" localSheetId="0">#REF!</definedName>
    <definedName name="TREUE">#REF!</definedName>
    <definedName name="TRM" localSheetId="0">#REF!</definedName>
    <definedName name="TRM">#REF!</definedName>
    <definedName name="TRM25sep97" localSheetId="0">[19]Ingresos!#REF!</definedName>
    <definedName name="TRM25sep97">[19]Ingresos!#REF!</definedName>
    <definedName name="trv">[5]IDENTIFICACION!$C$26</definedName>
    <definedName name="TSIGN">[5]IDENTIFICACION!$C$21</definedName>
    <definedName name="TTIMBRESF" localSheetId="0">#REF!</definedName>
    <definedName name="TTIMBRESF">#REF!</definedName>
    <definedName name="TTIMBRESV" localSheetId="0">#REF!</definedName>
    <definedName name="TTIMBRESV">#REF!</definedName>
    <definedName name="tuberiames">[72]Inversiones!$BK$4</definedName>
    <definedName name="TUR" localSheetId="0">#REF!</definedName>
    <definedName name="TUR">#REF!</definedName>
    <definedName name="TUZAS" localSheetId="0">'[40]cuadrest.xls'!#REF!</definedName>
    <definedName name="TUZAS">'[40]cuadrest.xls'!#REF!</definedName>
    <definedName name="TVGP" localSheetId="0">#REF!</definedName>
    <definedName name="TVGP">#REF!</definedName>
    <definedName name="TVPP" localSheetId="0">#REF!</definedName>
    <definedName name="TVPP">#REF!</definedName>
    <definedName name="uc_097">[73]uc!$A$1:$F$467</definedName>
    <definedName name="UDGDG">'[10]MONTAJE FINAL'!#REF!</definedName>
    <definedName name="UHBJHN58">#REF!</definedName>
    <definedName name="UNIDAD">#REF!</definedName>
    <definedName name="UPP">#REF!</definedName>
    <definedName name="uso">[74]Sensibilidades!#REF!</definedName>
    <definedName name="usos">[53]Sensibilidades!#REF!</definedName>
    <definedName name="V" localSheetId="0">#REF!</definedName>
    <definedName name="V">#REF!</definedName>
    <definedName name="VALLEDUPAR" localSheetId="0">'[35]10 PURIFICACION Negocio Cial'!#REF!</definedName>
    <definedName name="VALLEDUPAR">'[35]10 PURIFICACION Negocio Cial'!#REF!</definedName>
    <definedName name="VALORES1_1007">[7]F1007!$K:$K</definedName>
    <definedName name="VALORES1001">[7]F1001!$N:$N</definedName>
    <definedName name="VALORES1002">[7]F1002!$O:$O</definedName>
    <definedName name="VALORES1003">[7]F1003!$J:$J</definedName>
    <definedName name="VALORES1004">[7]F1004!$C:$C</definedName>
    <definedName name="VALORES1005">[7]F1005!$I:$I</definedName>
    <definedName name="VALORES1006">[7]F1006!$I:$I</definedName>
    <definedName name="VALORES1008">[7]F1008!$N:$N</definedName>
    <definedName name="VALORES1009">[7]F1009!$N:$N</definedName>
    <definedName name="VALORES1011">[7]F1011!$B:$B</definedName>
    <definedName name="VALORES1012">[7]F1012!$K:$K</definedName>
    <definedName name="VALORES2_1007">[7]F1007!$L:$L</definedName>
    <definedName name="VAR">[75]DATOS!$A$8:$D$323</definedName>
    <definedName name="VARIAC" localSheetId="0">#REF!</definedName>
    <definedName name="VARIAC">#REF!</definedName>
    <definedName name="Vehiculoslivianos">[30]DB!$A$4:$A$31</definedName>
    <definedName name="ven" localSheetId="0">#REF!</definedName>
    <definedName name="ven">#REF!</definedName>
    <definedName name="VENTAFRU" localSheetId="0">#REF!</definedName>
    <definedName name="VENTAFRU">#REF!</definedName>
    <definedName name="VENTAS" localSheetId="0">#REF!</definedName>
    <definedName name="VENTAS">#REF!</definedName>
    <definedName name="vern">#REF!</definedName>
    <definedName name="VGP">#REF!</definedName>
    <definedName name="VIAJES">#REF!</definedName>
    <definedName name="Viewtoolbar">[55]Macros!$W$20:$AB$20</definedName>
    <definedName name="vital5">[33]Personalizar!$E$15</definedName>
    <definedName name="VOLUMEN">[26]CF!#REF!</definedName>
    <definedName name="vtas">'[4]1999'!$C$11:$N$29</definedName>
    <definedName name="WACC">[26]CF!#REF!</definedName>
    <definedName name="Working_hrs">[11]Setup!#REF!</definedName>
    <definedName name="x" localSheetId="0">#REF!</definedName>
    <definedName name="x">#REF!</definedName>
    <definedName name="ZONA" localSheetId="0">#REF!</definedName>
    <definedName name="ZON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234" i="1" l="1"/>
  <c r="W237" i="1" s="1"/>
  <c r="L234" i="1"/>
  <c r="L237" i="1" s="1"/>
  <c r="J234" i="1"/>
  <c r="J237" i="1" s="1"/>
  <c r="H234" i="1"/>
  <c r="H237" i="1" s="1"/>
  <c r="F234" i="1"/>
  <c r="F237" i="1" s="1"/>
  <c r="D32" i="1"/>
  <c r="D33" i="1" s="1"/>
  <c r="D34" i="1" s="1"/>
  <c r="D35" i="1" s="1"/>
  <c r="W30" i="1"/>
  <c r="L30" i="1"/>
  <c r="J30" i="1"/>
  <c r="H30" i="1"/>
  <c r="F30" i="1"/>
  <c r="X22" i="1"/>
  <c r="X21" i="1"/>
  <c r="K21" i="1"/>
  <c r="I21" i="1"/>
  <c r="G21" i="1"/>
  <c r="E21" i="1"/>
  <c r="C21" i="1"/>
  <c r="X19" i="1"/>
  <c r="K19" i="1"/>
  <c r="I19" i="1"/>
  <c r="G19" i="1"/>
  <c r="E19" i="1"/>
  <c r="C19" i="1"/>
  <c r="U18" i="1"/>
  <c r="K18" i="1"/>
  <c r="I18" i="1"/>
  <c r="G18" i="1"/>
  <c r="E18" i="1"/>
  <c r="C18" i="1"/>
  <c r="L17" i="1"/>
  <c r="K17" i="1"/>
  <c r="H17" i="1"/>
  <c r="I17" i="1" s="1"/>
  <c r="G17" i="1"/>
  <c r="E17" i="1"/>
  <c r="C17" i="1"/>
  <c r="S16" i="1"/>
  <c r="L16" i="1"/>
  <c r="K16" i="1"/>
  <c r="I16" i="1"/>
  <c r="G16" i="1"/>
  <c r="E16" i="1"/>
  <c r="C16" i="1"/>
  <c r="X15" i="1"/>
  <c r="L15" i="1"/>
  <c r="K15" i="1"/>
  <c r="I15" i="1"/>
  <c r="G15" i="1"/>
  <c r="E15" i="1"/>
  <c r="C15" i="1"/>
  <c r="X14" i="1"/>
  <c r="K14" i="1"/>
  <c r="I14" i="1"/>
  <c r="G14" i="1"/>
  <c r="E14" i="1"/>
  <c r="C14" i="1"/>
  <c r="X13" i="1"/>
  <c r="P13" i="1"/>
  <c r="K13" i="1"/>
  <c r="H13" i="1"/>
  <c r="I13" i="1" s="1"/>
  <c r="G13" i="1"/>
  <c r="D13" i="1"/>
  <c r="E13" i="1" s="1"/>
  <c r="C13" i="1"/>
  <c r="D12" i="1"/>
  <c r="B12" i="1"/>
  <c r="K11" i="1"/>
  <c r="I11" i="1"/>
  <c r="G11" i="1"/>
  <c r="E11" i="1"/>
  <c r="C11" i="1"/>
  <c r="U10" i="1"/>
  <c r="T10" i="1"/>
  <c r="S10" i="1"/>
  <c r="L10" i="1"/>
  <c r="K10" i="1"/>
  <c r="I10" i="1"/>
  <c r="G10" i="1"/>
  <c r="E10" i="1"/>
  <c r="C10" i="1"/>
  <c r="E9" i="1"/>
  <c r="C9" i="1"/>
  <c r="P8" i="1"/>
  <c r="L8" i="1"/>
  <c r="K8" i="1"/>
  <c r="I8" i="1"/>
  <c r="G8" i="1"/>
  <c r="X7" i="1"/>
  <c r="X6" i="1"/>
  <c r="K6" i="1"/>
  <c r="I6" i="1"/>
  <c r="J5" i="1"/>
  <c r="H5" i="1"/>
  <c r="F5" i="1"/>
  <c r="D5" i="1"/>
  <c r="B5" i="1"/>
  <c r="L4" i="1"/>
  <c r="K4" i="1"/>
  <c r="I4" i="1"/>
  <c r="G4" i="1"/>
  <c r="E4" i="1"/>
  <c r="C4" i="1"/>
  <c r="L3" i="1"/>
  <c r="K3" i="1"/>
  <c r="I3" i="1"/>
  <c r="G3" i="1"/>
  <c r="E3" i="1"/>
  <c r="C3" i="1"/>
  <c r="L2" i="1"/>
  <c r="K2" i="1"/>
  <c r="I2" i="1"/>
  <c r="G2" i="1"/>
  <c r="E2" i="1"/>
  <c r="C2" i="1"/>
  <c r="V1" i="1"/>
  <c r="U1" i="1"/>
  <c r="T1" i="1"/>
  <c r="M21" i="1" l="1"/>
  <c r="M19" i="1"/>
  <c r="M18" i="1"/>
  <c r="M14" i="1"/>
  <c r="M13" i="1"/>
  <c r="M11" i="1"/>
  <c r="M6" i="1"/>
  <c r="L5" i="1"/>
  <c r="P2" i="1"/>
  <c r="N2" i="1"/>
  <c r="O2" i="1" s="1"/>
  <c r="M2" i="1"/>
  <c r="P3" i="1"/>
  <c r="Q3" i="1" s="1"/>
  <c r="M3" i="1"/>
  <c r="P4" i="1"/>
  <c r="Q4" i="1" s="1"/>
  <c r="M4" i="1"/>
  <c r="B7" i="1"/>
  <c r="C5" i="1"/>
  <c r="D7" i="1"/>
  <c r="E5" i="1"/>
  <c r="F9" i="1"/>
  <c r="F7" i="1"/>
  <c r="G7" i="1" s="1"/>
  <c r="G5" i="1"/>
  <c r="H9" i="1"/>
  <c r="H7" i="1"/>
  <c r="I7" i="1" s="1"/>
  <c r="I5" i="1"/>
  <c r="J9" i="1"/>
  <c r="J7" i="1"/>
  <c r="K7" i="1" s="1"/>
  <c r="K5" i="1"/>
  <c r="M8" i="1"/>
  <c r="Q8" i="1"/>
  <c r="P10" i="1"/>
  <c r="Q10" i="1" s="1"/>
  <c r="M10" i="1"/>
  <c r="B20" i="1"/>
  <c r="C12" i="1"/>
  <c r="D37" i="1"/>
  <c r="D38" i="1" s="1"/>
  <c r="D40" i="1" s="1"/>
  <c r="D20" i="1"/>
  <c r="E12" i="1"/>
  <c r="Q13" i="1"/>
  <c r="P15" i="1"/>
  <c r="Q15" i="1" s="1"/>
  <c r="M15" i="1"/>
  <c r="P16" i="1"/>
  <c r="M16" i="1"/>
  <c r="V18" i="1"/>
  <c r="V10" i="1" s="1"/>
  <c r="W10" i="1" s="1"/>
  <c r="X10" i="1" s="1"/>
  <c r="P17" i="1"/>
  <c r="Q17" i="1" s="1"/>
  <c r="M17" i="1"/>
  <c r="W18" i="1" l="1"/>
  <c r="X18" i="1" s="1"/>
  <c r="Q16" i="1"/>
  <c r="D22" i="1"/>
  <c r="E22" i="1" s="1"/>
  <c r="E20" i="1"/>
  <c r="B22" i="1"/>
  <c r="C22" i="1" s="1"/>
  <c r="C20" i="1"/>
  <c r="J32" i="1"/>
  <c r="J33" i="1" s="1"/>
  <c r="J34" i="1" s="1"/>
  <c r="J35" i="1" s="1"/>
  <c r="J12" i="1"/>
  <c r="K9" i="1"/>
  <c r="H32" i="1"/>
  <c r="H33" i="1" s="1"/>
  <c r="H34" i="1" s="1"/>
  <c r="H35" i="1" s="1"/>
  <c r="H12" i="1"/>
  <c r="I9" i="1"/>
  <c r="F32" i="1"/>
  <c r="F33" i="1" s="1"/>
  <c r="F34" i="1" s="1"/>
  <c r="F35" i="1" s="1"/>
  <c r="F12" i="1"/>
  <c r="G9" i="1"/>
  <c r="U4" i="1"/>
  <c r="V4" i="1" s="1"/>
  <c r="W4" i="1" s="1"/>
  <c r="X4" i="1" s="1"/>
  <c r="R4" i="1"/>
  <c r="Q21" i="1"/>
  <c r="Q19" i="1"/>
  <c r="Q18" i="1"/>
  <c r="Q14" i="1"/>
  <c r="Q11" i="1"/>
  <c r="Q6" i="1"/>
  <c r="P5" i="1"/>
  <c r="Q2" i="1"/>
  <c r="L9" i="1"/>
  <c r="L7" i="1"/>
  <c r="M7" i="1" s="1"/>
  <c r="N5" i="1"/>
  <c r="O5" i="1" s="1"/>
  <c r="M5" i="1"/>
  <c r="L32" i="1" l="1"/>
  <c r="L33" i="1" s="1"/>
  <c r="L34" i="1" s="1"/>
  <c r="L35" i="1" s="1"/>
  <c r="L12" i="1"/>
  <c r="M9" i="1"/>
  <c r="P9" i="1"/>
  <c r="P7" i="1"/>
  <c r="Q7" i="1" s="1"/>
  <c r="Q5" i="1"/>
  <c r="F37" i="1"/>
  <c r="F38" i="1" s="1"/>
  <c r="F25" i="1"/>
  <c r="F24" i="1"/>
  <c r="F20" i="1"/>
  <c r="G12" i="1"/>
  <c r="H37" i="1"/>
  <c r="H38" i="1" s="1"/>
  <c r="H20" i="1"/>
  <c r="I12" i="1"/>
  <c r="T3" i="1"/>
  <c r="J37" i="1"/>
  <c r="J38" i="1" s="1"/>
  <c r="J24" i="1"/>
  <c r="J20" i="1"/>
  <c r="K12" i="1"/>
  <c r="U3" i="1"/>
  <c r="U16" i="1" l="1"/>
  <c r="U17" i="1" s="1"/>
  <c r="U20" i="1" s="1"/>
  <c r="U5" i="1"/>
  <c r="U8" i="1" s="1"/>
  <c r="U9" i="1" s="1"/>
  <c r="J42" i="1"/>
  <c r="J22" i="1"/>
  <c r="K22" i="1" s="1"/>
  <c r="K20" i="1"/>
  <c r="T16" i="1"/>
  <c r="T17" i="1" s="1"/>
  <c r="T20" i="1" s="1"/>
  <c r="T5" i="1"/>
  <c r="T8" i="1" s="1"/>
  <c r="T9" i="1" s="1"/>
  <c r="T11" i="1" s="1"/>
  <c r="H42" i="1"/>
  <c r="H22" i="1"/>
  <c r="I22" i="1" s="1"/>
  <c r="I20" i="1"/>
  <c r="F42" i="1"/>
  <c r="F22" i="1"/>
  <c r="G22" i="1" s="1"/>
  <c r="G20" i="1"/>
  <c r="P12" i="1"/>
  <c r="Q9" i="1"/>
  <c r="L37" i="1"/>
  <c r="L38" i="1" s="1"/>
  <c r="L24" i="1"/>
  <c r="L20" i="1"/>
  <c r="M12" i="1"/>
  <c r="V3" i="1"/>
  <c r="V16" i="1" l="1"/>
  <c r="V17" i="1" s="1"/>
  <c r="V20" i="1" s="1"/>
  <c r="V5" i="1"/>
  <c r="V8" i="1" s="1"/>
  <c r="V9" i="1" s="1"/>
  <c r="L42" i="1"/>
  <c r="L22" i="1"/>
  <c r="M22" i="1" s="1"/>
  <c r="M20" i="1"/>
  <c r="P24" i="1"/>
  <c r="P20" i="1"/>
  <c r="Q12" i="1"/>
  <c r="W3" i="1"/>
  <c r="U12" i="1"/>
  <c r="U11" i="1"/>
  <c r="W16" i="1" l="1"/>
  <c r="W5" i="1"/>
  <c r="P22" i="1"/>
  <c r="Q22" i="1" s="1"/>
  <c r="Q20" i="1"/>
  <c r="V12" i="1"/>
  <c r="V11" i="1"/>
  <c r="W8" i="1" l="1"/>
  <c r="X5" i="1"/>
  <c r="W17" i="1"/>
  <c r="X16" i="1"/>
  <c r="W20" i="1" l="1"/>
  <c r="X17" i="1"/>
  <c r="W9" i="1"/>
  <c r="X8" i="1"/>
  <c r="W32" i="1" l="1"/>
  <c r="W33" i="1" s="1"/>
  <c r="W34" i="1" s="1"/>
  <c r="W35" i="1" s="1"/>
  <c r="W12" i="1"/>
  <c r="W11" i="1"/>
  <c r="X11" i="1" s="1"/>
  <c r="X9" i="1"/>
  <c r="W42" i="1"/>
  <c r="X20" i="1"/>
  <c r="W37" i="1" l="1"/>
  <c r="W38" i="1" s="1"/>
  <c r="X1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Usuario</author>
  </authors>
  <commentList>
    <comment ref="F2" authorId="0" shapeId="0" xr:uid="{01F6099B-E15D-4EFE-A363-F12424D41CB0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INTERESES PRESUNTOS 9,799,000</t>
        </r>
      </text>
    </comment>
    <comment ref="J2" authorId="0" shapeId="0" xr:uid="{C1CB00FE-5F34-492C-8BDA-0437739DCAC9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INTERESES PRESUNTOS 9,799,000</t>
        </r>
      </text>
    </comment>
    <comment ref="O2" authorId="0" shapeId="0" xr:uid="{DC94E780-4FEA-44FB-82FE-82339CDC7F3E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INCREMENTO EN INGRESOS</t>
        </r>
      </text>
    </comment>
    <comment ref="F4" authorId="0" shapeId="0" xr:uid="{7221C5A2-BF30-4F86-90EC-8F3DF42E2445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NO DEDUCIBLE 54,562,082
INDUCOMERCIO 22,626,000</t>
        </r>
      </text>
    </comment>
    <comment ref="J4" authorId="0" shapeId="0" xr:uid="{BD4FDD60-B056-4DFC-A14D-D0B7CE5F4E1B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NO DEDUCIBLE 54,562,082
INDUCOMERCIO 22,626,000</t>
        </r>
      </text>
    </comment>
    <comment ref="O5" authorId="0" shapeId="0" xr:uid="{A5EBB117-A70D-4D9F-96C2-30DDA979EF7C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INCREMENTO EN RENTA LIQUIDA</t>
        </r>
      </text>
    </comment>
    <comment ref="F10" authorId="0" shapeId="0" xr:uid="{0619BDB5-C4AF-435C-893E-EDF05B6A382B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50% INDUCOMERCIO</t>
        </r>
      </text>
    </comment>
    <comment ref="J10" authorId="0" shapeId="0" xr:uid="{94F3D7C4-5F16-4134-97CA-455BB5DD812B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50% INDUCOMERCIO</t>
        </r>
      </text>
    </comment>
  </commentList>
</comments>
</file>

<file path=xl/sharedStrings.xml><?xml version="1.0" encoding="utf-8"?>
<sst xmlns="http://schemas.openxmlformats.org/spreadsheetml/2006/main" count="66" uniqueCount="49">
  <si>
    <t>Detalle</t>
  </si>
  <si>
    <t>2017 MT 10%</t>
  </si>
  <si>
    <t xml:space="preserve">% sobre Ingresos </t>
  </si>
  <si>
    <t>2018 MT  15%</t>
  </si>
  <si>
    <t>Año 2021</t>
  </si>
  <si>
    <t>2021 a Agosto  MT 13,1%</t>
  </si>
  <si>
    <t>Año 2022</t>
  </si>
  <si>
    <t>2021 Proyectado</t>
  </si>
  <si>
    <t xml:space="preserve">2021 BENEFICIO AUDITORIA </t>
  </si>
  <si>
    <t>ANTICIPO DE RENTA</t>
  </si>
  <si>
    <t>2020  Propuesta con beneficio</t>
  </si>
  <si>
    <t>Ingresos (ACT 2022)</t>
  </si>
  <si>
    <t>opcion 1</t>
  </si>
  <si>
    <t>Costos</t>
  </si>
  <si>
    <t>impuesto a cargo 2021</t>
  </si>
  <si>
    <t>Gastos</t>
  </si>
  <si>
    <t>impuesto a cargo 2020</t>
  </si>
  <si>
    <t>Renta Liquida</t>
  </si>
  <si>
    <t>total</t>
  </si>
  <si>
    <t xml:space="preserve">Compensacion </t>
  </si>
  <si>
    <t>ok</t>
  </si>
  <si>
    <t>Renta Presuntiva</t>
  </si>
  <si>
    <t>promedio</t>
  </si>
  <si>
    <t xml:space="preserve">Impuesto De Renta </t>
  </si>
  <si>
    <t>(-)Descuentos Tributarios</t>
  </si>
  <si>
    <t>Sobretasa</t>
  </si>
  <si>
    <t>anticipo por el año 2021</t>
  </si>
  <si>
    <t>Total Impuesto A Cargo</t>
  </si>
  <si>
    <t>Valor anticipo año 2021</t>
  </si>
  <si>
    <t>(-)Anticipo De Renta</t>
  </si>
  <si>
    <t>(-)Anticipo Sobretasa</t>
  </si>
  <si>
    <t>(-)Saldo A Favor</t>
  </si>
  <si>
    <t>opcion 2</t>
  </si>
  <si>
    <t>(-)Autoretenciones</t>
  </si>
  <si>
    <t>(-)Retenciones</t>
  </si>
  <si>
    <t>(+)Anticipo Renta</t>
  </si>
  <si>
    <t>(-) Retenciones</t>
  </si>
  <si>
    <t>(+)Anticipo Sobretasa</t>
  </si>
  <si>
    <t>(=)Saldo A Pagar</t>
  </si>
  <si>
    <t>(+)Sanción</t>
  </si>
  <si>
    <r>
      <t>(=)Saldo A Pagar</t>
    </r>
    <r>
      <rPr>
        <b/>
        <sz val="9"/>
        <color rgb="FFFF0000"/>
        <rFont val="Arial"/>
        <family val="2"/>
      </rPr>
      <t xml:space="preserve"> (-) Saldo A Favor</t>
    </r>
  </si>
  <si>
    <t>a 6 meses</t>
  </si>
  <si>
    <t>a 1 año</t>
  </si>
  <si>
    <t>Con beneficio de auditoria</t>
  </si>
  <si>
    <t xml:space="preserve">Margen de tributación del sector </t>
  </si>
  <si>
    <t>No Deducible</t>
  </si>
  <si>
    <t xml:space="preserve">Deducible </t>
  </si>
  <si>
    <t>+FC[-1]*F[-1]C</t>
  </si>
  <si>
    <t>+F[-3]C[-3]*F[-1]C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</si>
</sst>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9">
    <numFmt numFmtId="6" formatCode="&quot;$&quot;\ #,##0;[Red]\-&quot;$&quot;\ #,##0"/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  <numFmt numFmtId="165" formatCode="_-* #,##0_-;\-* #,##0_-;_-* &quot;-&quot;??_-;_-@_-"/>
    <numFmt numFmtId="166" formatCode="_-* #,##0.0000_-;\-* #,##0.0000_-;_-* &quot;-&quot;??_-;_-@_-"/>
    <numFmt numFmtId="167" formatCode="0.0%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b/>
      <sz val="9"/>
      <name val="Arial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  <font>
      <i/>
      <sz val="8"/>
      <color theme="3" tint="-0.499984740745262"/>
      <name val="Arial"/>
      <family val="2"/>
    </font>
    <font>
      <b/>
      <sz val="9"/>
      <color theme="1"/>
      <name val="Arial"/>
      <family val="2"/>
    </font>
    <font>
      <b/>
      <i/>
      <sz val="8"/>
      <color theme="3" tint="-0.499984740745262"/>
      <name val="Arial"/>
      <family val="2"/>
    </font>
    <font>
      <sz val="9"/>
      <name val="Arial"/>
      <family val="2"/>
    </font>
    <font>
      <b/>
      <sz val="9"/>
      <color rgb="FFFF0000"/>
      <name val="Arial"/>
      <family val="2"/>
    </font>
    <font>
      <b/>
      <sz val="9"/>
      <color theme="0"/>
      <name val="Arial"/>
      <family val="2"/>
    </font>
    <font>
      <sz val="9"/>
      <color theme="0"/>
      <name val="Arial"/>
      <family val="2"/>
    </font>
    <font>
      <sz val="12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19">
    <fill>
      <patternFill patternType="none"/>
    </fill>
    <fill>
      <patternFill patternType="gray125"/>
    </fill>
    <fill>
      <patternFill patternType="solid">
        <fgColor theme="5" tint="0.59999389629810485"/>
        <bgColor theme="9"/>
      </patternFill>
    </fill>
    <fill>
      <patternFill patternType="solid">
        <fgColor theme="0" tint="-0.14999847407452621"/>
        <bgColor theme="9"/>
      </patternFill>
    </fill>
    <fill>
      <patternFill patternType="solid">
        <fgColor theme="9"/>
        <bgColor theme="9"/>
      </patternFill>
    </fill>
    <fill>
      <patternFill patternType="solid">
        <fgColor theme="7" tint="0.39997558519241921"/>
        <bgColor theme="9"/>
      </patternFill>
    </fill>
    <fill>
      <patternFill patternType="solid">
        <fgColor theme="4" tint="0.39997558519241921"/>
        <bgColor theme="9"/>
      </patternFill>
    </fill>
    <fill>
      <patternFill patternType="solid">
        <fgColor theme="6" tint="-0.249977111117893"/>
        <bgColor theme="9"/>
      </patternFill>
    </fill>
    <fill>
      <patternFill patternType="solid">
        <fgColor rgb="FFE2EFDA"/>
        <bgColor indexed="64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7" tint="0.39997558519241921"/>
        <bgColor theme="9" tint="0.79998168889431442"/>
      </patternFill>
    </fill>
    <fill>
      <patternFill patternType="solid">
        <fgColor theme="4" tint="0.39997558519241921"/>
        <bgColor theme="9" tint="0.79998168889431442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theme="9" tint="0.79998168889431442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</fills>
  <borders count="9">
    <border>
      <left/>
      <right/>
      <top/>
      <bottom/>
      <diagonal/>
    </border>
    <border>
      <left style="medium">
        <color rgb="FFFFFFFF"/>
      </left>
      <right/>
      <top style="medium">
        <color rgb="FFFFFFFF"/>
      </top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 style="medium">
        <color rgb="FFFFFFFF"/>
      </left>
      <right/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/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/>
      <right/>
      <top style="medium">
        <color rgb="FFFFFFFF"/>
      </top>
      <bottom/>
      <diagonal/>
    </border>
    <border>
      <left/>
      <right style="medium">
        <color rgb="FFFFFFFF"/>
      </right>
      <top style="medium">
        <color rgb="FFFFFFFF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107">
    <xf numFmtId="0" fontId="0" fillId="0" borderId="0" xfId="0"/>
    <xf numFmtId="0" fontId="2" fillId="2" borderId="1" xfId="0" applyFont="1" applyFill="1" applyBorder="1" applyAlignment="1">
      <alignment horizontal="center" vertical="center" wrapText="1" readingOrder="1"/>
    </xf>
    <xf numFmtId="0" fontId="3" fillId="2" borderId="1" xfId="0" applyFont="1" applyFill="1" applyBorder="1" applyAlignment="1">
      <alignment horizontal="center" vertical="center" wrapText="1" readingOrder="1"/>
    </xf>
    <xf numFmtId="0" fontId="3" fillId="3" borderId="1" xfId="0" applyFont="1" applyFill="1" applyBorder="1" applyAlignment="1">
      <alignment horizontal="center" vertical="center" wrapText="1" readingOrder="1"/>
    </xf>
    <xf numFmtId="0" fontId="2" fillId="4" borderId="1" xfId="0" applyFont="1" applyFill="1" applyBorder="1" applyAlignment="1">
      <alignment horizontal="center" vertical="center" wrapText="1" readingOrder="1"/>
    </xf>
    <xf numFmtId="0" fontId="3" fillId="4" borderId="1" xfId="0" applyFont="1" applyFill="1" applyBorder="1" applyAlignment="1">
      <alignment horizontal="center" vertical="center" wrapText="1" readingOrder="1"/>
    </xf>
    <xf numFmtId="0" fontId="2" fillId="5" borderId="1" xfId="0" applyFont="1" applyFill="1" applyBorder="1" applyAlignment="1">
      <alignment horizontal="center" vertical="center" wrapText="1" readingOrder="1"/>
    </xf>
    <xf numFmtId="0" fontId="2" fillId="6" borderId="1" xfId="0" applyFont="1" applyFill="1" applyBorder="1" applyAlignment="1">
      <alignment horizontal="center" vertical="center" wrapText="1" readingOrder="1"/>
    </xf>
    <xf numFmtId="0" fontId="4" fillId="0" borderId="0" xfId="0" applyFont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 readingOrder="1"/>
    </xf>
    <xf numFmtId="0" fontId="5" fillId="8" borderId="1" xfId="0" applyFont="1" applyFill="1" applyBorder="1" applyAlignment="1">
      <alignment horizontal="left" vertical="center"/>
    </xf>
    <xf numFmtId="164" fontId="5" fillId="9" borderId="1" xfId="3" applyNumberFormat="1" applyFont="1" applyFill="1" applyBorder="1" applyAlignment="1">
      <alignment horizontal="left" readingOrder="1"/>
    </xf>
    <xf numFmtId="10" fontId="6" fillId="9" borderId="1" xfId="0" applyNumberFormat="1" applyFont="1" applyFill="1" applyBorder="1" applyAlignment="1">
      <alignment horizontal="center" readingOrder="1"/>
    </xf>
    <xf numFmtId="164" fontId="5" fillId="10" borderId="1" xfId="3" applyNumberFormat="1" applyFont="1" applyFill="1" applyBorder="1" applyAlignment="1">
      <alignment horizontal="left" readingOrder="1"/>
    </xf>
    <xf numFmtId="10" fontId="6" fillId="9" borderId="2" xfId="0" applyNumberFormat="1" applyFont="1" applyFill="1" applyBorder="1" applyAlignment="1">
      <alignment horizontal="center" readingOrder="1"/>
    </xf>
    <xf numFmtId="164" fontId="5" fillId="11" borderId="1" xfId="3" applyNumberFormat="1" applyFont="1" applyFill="1" applyBorder="1" applyAlignment="1">
      <alignment horizontal="left" readingOrder="1"/>
    </xf>
    <xf numFmtId="164" fontId="4" fillId="0" borderId="0" xfId="0" applyNumberFormat="1" applyFont="1"/>
    <xf numFmtId="9" fontId="4" fillId="0" borderId="0" xfId="2" applyFont="1"/>
    <xf numFmtId="0" fontId="4" fillId="0" borderId="0" xfId="0" applyFont="1"/>
    <xf numFmtId="0" fontId="7" fillId="0" borderId="0" xfId="0" applyFont="1"/>
    <xf numFmtId="0" fontId="5" fillId="0" borderId="1" xfId="0" applyFont="1" applyBorder="1" applyAlignment="1">
      <alignment horizontal="left" vertical="center"/>
    </xf>
    <xf numFmtId="164" fontId="5" fillId="0" borderId="1" xfId="3" applyNumberFormat="1" applyFont="1" applyBorder="1" applyAlignment="1">
      <alignment horizontal="left" readingOrder="1"/>
    </xf>
    <xf numFmtId="10" fontId="6" fillId="0" borderId="1" xfId="0" applyNumberFormat="1" applyFont="1" applyBorder="1" applyAlignment="1">
      <alignment horizontal="center" readingOrder="1"/>
    </xf>
    <xf numFmtId="164" fontId="5" fillId="12" borderId="1" xfId="3" applyNumberFormat="1" applyFont="1" applyFill="1" applyBorder="1" applyAlignment="1">
      <alignment horizontal="left" readingOrder="1"/>
    </xf>
    <xf numFmtId="10" fontId="6" fillId="0" borderId="2" xfId="0" applyNumberFormat="1" applyFont="1" applyBorder="1" applyAlignment="1">
      <alignment horizontal="center" readingOrder="1"/>
    </xf>
    <xf numFmtId="164" fontId="5" fillId="13" borderId="1" xfId="3" applyNumberFormat="1" applyFont="1" applyFill="1" applyBorder="1" applyAlignment="1">
      <alignment horizontal="left" readingOrder="1"/>
    </xf>
    <xf numFmtId="165" fontId="4" fillId="0" borderId="0" xfId="4" applyNumberFormat="1" applyFont="1"/>
    <xf numFmtId="164" fontId="6" fillId="0" borderId="2" xfId="0" applyNumberFormat="1" applyFont="1" applyBorder="1" applyAlignment="1">
      <alignment horizontal="center" readingOrder="1"/>
    </xf>
    <xf numFmtId="10" fontId="4" fillId="0" borderId="0" xfId="2" applyNumberFormat="1" applyFont="1"/>
    <xf numFmtId="10" fontId="4" fillId="0" borderId="0" xfId="0" applyNumberFormat="1" applyFont="1"/>
    <xf numFmtId="0" fontId="2" fillId="0" borderId="1" xfId="0" applyFont="1" applyBorder="1" applyAlignment="1">
      <alignment horizontal="left" vertical="center"/>
    </xf>
    <xf numFmtId="164" fontId="2" fillId="0" borderId="1" xfId="3" applyNumberFormat="1" applyFont="1" applyBorder="1" applyAlignment="1">
      <alignment horizontal="left" readingOrder="1"/>
    </xf>
    <xf numFmtId="10" fontId="8" fillId="14" borderId="1" xfId="0" applyNumberFormat="1" applyFont="1" applyFill="1" applyBorder="1" applyAlignment="1">
      <alignment horizontal="center" readingOrder="1"/>
    </xf>
    <xf numFmtId="164" fontId="2" fillId="12" borderId="1" xfId="3" applyNumberFormat="1" applyFont="1" applyFill="1" applyBorder="1" applyAlignment="1">
      <alignment horizontal="left" readingOrder="1"/>
    </xf>
    <xf numFmtId="10" fontId="8" fillId="15" borderId="2" xfId="0" applyNumberFormat="1" applyFont="1" applyFill="1" applyBorder="1" applyAlignment="1">
      <alignment horizontal="center" readingOrder="1"/>
    </xf>
    <xf numFmtId="10" fontId="8" fillId="14" borderId="2" xfId="0" applyNumberFormat="1" applyFont="1" applyFill="1" applyBorder="1" applyAlignment="1">
      <alignment horizontal="center" readingOrder="1"/>
    </xf>
    <xf numFmtId="164" fontId="2" fillId="13" borderId="1" xfId="3" applyNumberFormat="1" applyFont="1" applyFill="1" applyBorder="1" applyAlignment="1">
      <alignment horizontal="left" readingOrder="1"/>
    </xf>
    <xf numFmtId="10" fontId="8" fillId="0" borderId="2" xfId="0" applyNumberFormat="1" applyFont="1" applyBorder="1" applyAlignment="1">
      <alignment horizontal="center" readingOrder="1"/>
    </xf>
    <xf numFmtId="10" fontId="8" fillId="0" borderId="1" xfId="0" applyNumberFormat="1" applyFont="1" applyBorder="1" applyAlignment="1">
      <alignment horizontal="center" readingOrder="1"/>
    </xf>
    <xf numFmtId="0" fontId="2" fillId="8" borderId="1" xfId="0" applyFont="1" applyFill="1" applyBorder="1" applyAlignment="1">
      <alignment horizontal="left" vertical="center"/>
    </xf>
    <xf numFmtId="164" fontId="2" fillId="9" borderId="1" xfId="3" applyNumberFormat="1" applyFont="1" applyFill="1" applyBorder="1" applyAlignment="1">
      <alignment horizontal="left" readingOrder="1"/>
    </xf>
    <xf numFmtId="10" fontId="8" fillId="9" borderId="1" xfId="0" applyNumberFormat="1" applyFont="1" applyFill="1" applyBorder="1" applyAlignment="1">
      <alignment horizontal="center" readingOrder="1"/>
    </xf>
    <xf numFmtId="164" fontId="2" fillId="10" borderId="1" xfId="3" applyNumberFormat="1" applyFont="1" applyFill="1" applyBorder="1" applyAlignment="1">
      <alignment horizontal="left" readingOrder="1"/>
    </xf>
    <xf numFmtId="10" fontId="8" fillId="9" borderId="2" xfId="0" applyNumberFormat="1" applyFont="1" applyFill="1" applyBorder="1" applyAlignment="1">
      <alignment horizontal="center" readingOrder="1"/>
    </xf>
    <xf numFmtId="164" fontId="2" fillId="11" borderId="1" xfId="3" applyNumberFormat="1" applyFont="1" applyFill="1" applyBorder="1" applyAlignment="1">
      <alignment horizontal="left" readingOrder="1"/>
    </xf>
    <xf numFmtId="10" fontId="8" fillId="16" borderId="2" xfId="0" applyNumberFormat="1" applyFont="1" applyFill="1" applyBorder="1" applyAlignment="1">
      <alignment horizontal="center" readingOrder="1"/>
    </xf>
    <xf numFmtId="165" fontId="7" fillId="0" borderId="0" xfId="4" applyNumberFormat="1" applyFont="1"/>
    <xf numFmtId="9" fontId="4" fillId="0" borderId="0" xfId="0" applyNumberFormat="1" applyFont="1" applyAlignment="1">
      <alignment horizontal="left"/>
    </xf>
    <xf numFmtId="164" fontId="9" fillId="0" borderId="1" xfId="3" applyNumberFormat="1" applyFont="1" applyBorder="1" applyAlignment="1">
      <alignment readingOrder="1"/>
    </xf>
    <xf numFmtId="164" fontId="9" fillId="12" borderId="1" xfId="3" applyNumberFormat="1" applyFont="1" applyFill="1" applyBorder="1" applyAlignment="1">
      <alignment readingOrder="1"/>
    </xf>
    <xf numFmtId="164" fontId="9" fillId="13" borderId="1" xfId="3" applyNumberFormat="1" applyFont="1" applyFill="1" applyBorder="1" applyAlignment="1">
      <alignment readingOrder="1"/>
    </xf>
    <xf numFmtId="164" fontId="7" fillId="0" borderId="0" xfId="0" applyNumberFormat="1" applyFont="1"/>
    <xf numFmtId="42" fontId="4" fillId="0" borderId="0" xfId="5" applyFont="1"/>
    <xf numFmtId="0" fontId="3" fillId="17" borderId="0" xfId="0" applyFont="1" applyFill="1"/>
    <xf numFmtId="165" fontId="3" fillId="17" borderId="0" xfId="4" applyNumberFormat="1" applyFont="1" applyFill="1"/>
    <xf numFmtId="42" fontId="4" fillId="0" borderId="0" xfId="0" applyNumberFormat="1" applyFont="1"/>
    <xf numFmtId="165" fontId="7" fillId="0" borderId="0" xfId="0" applyNumberFormat="1" applyFont="1"/>
    <xf numFmtId="164" fontId="9" fillId="9" borderId="1" xfId="3" applyNumberFormat="1" applyFont="1" applyFill="1" applyBorder="1" applyAlignment="1">
      <alignment readingOrder="1"/>
    </xf>
    <xf numFmtId="164" fontId="9" fillId="10" borderId="1" xfId="3" applyNumberFormat="1" applyFont="1" applyFill="1" applyBorder="1" applyAlignment="1">
      <alignment readingOrder="1"/>
    </xf>
    <xf numFmtId="164" fontId="9" fillId="11" borderId="1" xfId="3" applyNumberFormat="1" applyFont="1" applyFill="1" applyBorder="1" applyAlignment="1">
      <alignment readingOrder="1"/>
    </xf>
    <xf numFmtId="41" fontId="4" fillId="0" borderId="0" xfId="1" applyFont="1"/>
    <xf numFmtId="0" fontId="3" fillId="18" borderId="0" xfId="0" applyFont="1" applyFill="1"/>
    <xf numFmtId="165" fontId="3" fillId="18" borderId="0" xfId="4" applyNumberFormat="1" applyFont="1" applyFill="1"/>
    <xf numFmtId="0" fontId="2" fillId="0" borderId="3" xfId="0" applyFont="1" applyBorder="1" applyAlignment="1">
      <alignment horizontal="left" vertical="center" wrapText="1"/>
    </xf>
    <xf numFmtId="6" fontId="2" fillId="0" borderId="3" xfId="3" applyNumberFormat="1" applyFont="1" applyBorder="1" applyAlignment="1">
      <alignment horizontal="right" vertical="center" readingOrder="1"/>
    </xf>
    <xf numFmtId="10" fontId="8" fillId="0" borderId="3" xfId="0" applyNumberFormat="1" applyFont="1" applyBorder="1" applyAlignment="1">
      <alignment horizontal="center" vertical="center" readingOrder="1"/>
    </xf>
    <xf numFmtId="6" fontId="2" fillId="12" borderId="3" xfId="3" applyNumberFormat="1" applyFont="1" applyFill="1" applyBorder="1" applyAlignment="1">
      <alignment horizontal="right" vertical="center" readingOrder="1"/>
    </xf>
    <xf numFmtId="10" fontId="8" fillId="0" borderId="4" xfId="0" applyNumberFormat="1" applyFont="1" applyBorder="1" applyAlignment="1">
      <alignment horizontal="center" vertical="center" readingOrder="1"/>
    </xf>
    <xf numFmtId="6" fontId="2" fillId="13" borderId="3" xfId="3" applyNumberFormat="1" applyFont="1" applyFill="1" applyBorder="1" applyAlignment="1">
      <alignment horizontal="right" vertical="center" readingOrder="1"/>
    </xf>
    <xf numFmtId="0" fontId="4" fillId="0" borderId="0" xfId="0" applyFont="1" applyAlignment="1">
      <alignment vertical="center"/>
    </xf>
    <xf numFmtId="0" fontId="5" fillId="0" borderId="5" xfId="0" applyFont="1" applyBorder="1" applyAlignment="1">
      <alignment horizontal="left" readingOrder="1"/>
    </xf>
    <xf numFmtId="3" fontId="5" fillId="0" borderId="4" xfId="0" applyNumberFormat="1" applyFont="1" applyBorder="1" applyAlignment="1">
      <alignment horizontal="left" readingOrder="1"/>
    </xf>
    <xf numFmtId="10" fontId="5" fillId="0" borderId="4" xfId="0" applyNumberFormat="1" applyFont="1" applyBorder="1" applyAlignment="1">
      <alignment horizontal="right" readingOrder="1"/>
    </xf>
    <xf numFmtId="0" fontId="9" fillId="0" borderId="4" xfId="0" applyFont="1" applyBorder="1" applyAlignment="1">
      <alignment readingOrder="1"/>
    </xf>
    <xf numFmtId="6" fontId="9" fillId="0" borderId="4" xfId="0" applyNumberFormat="1" applyFont="1" applyBorder="1" applyAlignment="1">
      <alignment readingOrder="1"/>
    </xf>
    <xf numFmtId="10" fontId="5" fillId="0" borderId="3" xfId="0" applyNumberFormat="1" applyFont="1" applyBorder="1" applyAlignment="1">
      <alignment horizontal="right" readingOrder="1"/>
    </xf>
    <xf numFmtId="164" fontId="9" fillId="0" borderId="4" xfId="0" applyNumberFormat="1" applyFont="1" applyBorder="1" applyAlignment="1">
      <alignment readingOrder="1"/>
    </xf>
    <xf numFmtId="0" fontId="2" fillId="0" borderId="6" xfId="0" applyFont="1" applyBorder="1" applyAlignment="1">
      <alignment horizontal="right" readingOrder="1"/>
    </xf>
    <xf numFmtId="3" fontId="2" fillId="0" borderId="6" xfId="0" applyNumberFormat="1" applyFont="1" applyBorder="1" applyAlignment="1">
      <alignment horizontal="left" readingOrder="1"/>
    </xf>
    <xf numFmtId="10" fontId="2" fillId="0" borderId="6" xfId="0" applyNumberFormat="1" applyFont="1" applyBorder="1" applyAlignment="1">
      <alignment horizontal="right" readingOrder="1"/>
    </xf>
    <xf numFmtId="6" fontId="3" fillId="0" borderId="7" xfId="0" applyNumberFormat="1" applyFont="1" applyBorder="1" applyAlignment="1">
      <alignment readingOrder="1"/>
    </xf>
    <xf numFmtId="10" fontId="2" fillId="0" borderId="1" xfId="0" applyNumberFormat="1" applyFont="1" applyBorder="1" applyAlignment="1">
      <alignment horizontal="right" readingOrder="1"/>
    </xf>
    <xf numFmtId="164" fontId="3" fillId="0" borderId="7" xfId="0" applyNumberFormat="1" applyFont="1" applyBorder="1" applyAlignment="1">
      <alignment readingOrder="1"/>
    </xf>
    <xf numFmtId="3" fontId="5" fillId="0" borderId="6" xfId="0" applyNumberFormat="1" applyFont="1" applyBorder="1" applyAlignment="1">
      <alignment horizontal="left" readingOrder="1"/>
    </xf>
    <xf numFmtId="10" fontId="5" fillId="0" borderId="6" xfId="0" applyNumberFormat="1" applyFont="1" applyBorder="1" applyAlignment="1">
      <alignment horizontal="right" readingOrder="1"/>
    </xf>
    <xf numFmtId="6" fontId="9" fillId="0" borderId="6" xfId="0" applyNumberFormat="1" applyFont="1" applyBorder="1" applyAlignment="1">
      <alignment readingOrder="1"/>
    </xf>
    <xf numFmtId="10" fontId="5" fillId="0" borderId="1" xfId="0" applyNumberFormat="1" applyFont="1" applyBorder="1" applyAlignment="1">
      <alignment horizontal="right" readingOrder="1"/>
    </xf>
    <xf numFmtId="6" fontId="9" fillId="0" borderId="7" xfId="0" applyNumberFormat="1" applyFont="1" applyBorder="1" applyAlignment="1">
      <alignment readingOrder="1"/>
    </xf>
    <xf numFmtId="164" fontId="9" fillId="0" borderId="7" xfId="0" applyNumberFormat="1" applyFont="1" applyBorder="1" applyAlignment="1">
      <alignment readingOrder="1"/>
    </xf>
    <xf numFmtId="0" fontId="5" fillId="0" borderId="6" xfId="0" applyFont="1" applyBorder="1" applyAlignment="1">
      <alignment horizontal="left" readingOrder="1"/>
    </xf>
    <xf numFmtId="0" fontId="9" fillId="0" borderId="6" xfId="0" applyFont="1" applyBorder="1" applyAlignment="1">
      <alignment readingOrder="1"/>
    </xf>
    <xf numFmtId="0" fontId="2" fillId="0" borderId="6" xfId="0" applyFont="1" applyBorder="1" applyAlignment="1">
      <alignment horizontal="left" readingOrder="1"/>
    </xf>
    <xf numFmtId="44" fontId="3" fillId="0" borderId="6" xfId="3" applyFont="1" applyBorder="1" applyAlignment="1">
      <alignment readingOrder="1"/>
    </xf>
    <xf numFmtId="14" fontId="3" fillId="0" borderId="7" xfId="0" applyNumberFormat="1" applyFont="1" applyBorder="1" applyAlignment="1">
      <alignment readingOrder="1"/>
    </xf>
    <xf numFmtId="10" fontId="11" fillId="0" borderId="2" xfId="0" applyNumberFormat="1" applyFont="1" applyBorder="1" applyAlignment="1">
      <alignment horizontal="center" readingOrder="1"/>
    </xf>
    <xf numFmtId="0" fontId="12" fillId="0" borderId="0" xfId="0" applyFont="1"/>
    <xf numFmtId="164" fontId="12" fillId="0" borderId="0" xfId="3" applyNumberFormat="1" applyFont="1"/>
    <xf numFmtId="164" fontId="12" fillId="0" borderId="0" xfId="0" applyNumberFormat="1" applyFont="1"/>
    <xf numFmtId="43" fontId="4" fillId="0" borderId="0" xfId="4" applyFont="1"/>
    <xf numFmtId="6" fontId="12" fillId="0" borderId="0" xfId="0" applyNumberFormat="1" applyFont="1"/>
    <xf numFmtId="164" fontId="4" fillId="0" borderId="0" xfId="3" applyNumberFormat="1" applyFont="1"/>
    <xf numFmtId="166" fontId="4" fillId="0" borderId="0" xfId="4" applyNumberFormat="1" applyFont="1"/>
    <xf numFmtId="9" fontId="4" fillId="0" borderId="0" xfId="0" applyNumberFormat="1" applyFont="1"/>
    <xf numFmtId="167" fontId="4" fillId="0" borderId="0" xfId="2" applyNumberFormat="1" applyFont="1"/>
    <xf numFmtId="10" fontId="13" fillId="0" borderId="8" xfId="2" applyNumberFormat="1" applyFont="1" applyBorder="1"/>
    <xf numFmtId="0" fontId="11" fillId="0" borderId="6" xfId="0" applyFont="1" applyBorder="1" applyAlignment="1">
      <alignment horizontal="center" vertical="center" readingOrder="1"/>
    </xf>
    <xf numFmtId="0" fontId="11" fillId="0" borderId="7" xfId="0" applyFont="1" applyBorder="1" applyAlignment="1">
      <alignment horizontal="center" vertical="center" readingOrder="1"/>
    </xf>
  </cellXfs>
  <cellStyles count="6">
    <cellStyle name="Millares [0]" xfId="1" builtinId="6"/>
    <cellStyle name="Millares 18" xfId="4" xr:uid="{D9AF8308-0539-49ED-8691-C1E2E4F14EC5}"/>
    <cellStyle name="Moneda [0] 2 2" xfId="5" xr:uid="{AFAD8B70-71AA-4EB6-B3A3-19E2A1FFCFFB}"/>
    <cellStyle name="Moneda 2 14" xfId="3" xr:uid="{F4C47186-9DAB-469D-A229-587F4E147739}"/>
    <cellStyle name="Normal" xfId="0" builtinId="0"/>
    <cellStyle name="Porcentaje" xfId="2" builtinId="5"/>
  </cellStyles>
  <dxfs count="0"/>
  <tableStyles count="1" defaultTableStyle="TableStyleMedium2" defaultPivotStyle="PivotStyleLight16">
    <tableStyle name="Invisible" pivot="0" table="0" count="0" xr9:uid="{3945C430-2348-4451-AF81-8F86C67CD665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16" Type="http://schemas.openxmlformats.org/officeDocument/2006/relationships/externalLink" Target="externalLinks/externalLink15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styles" Target="styles.xml"/><Relationship Id="rId5" Type="http://schemas.openxmlformats.org/officeDocument/2006/relationships/externalLink" Target="externalLinks/externalLink4.xml"/><Relationship Id="rId61" Type="http://schemas.openxmlformats.org/officeDocument/2006/relationships/externalLink" Target="externalLinks/externalLink60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56" Type="http://schemas.openxmlformats.org/officeDocument/2006/relationships/externalLink" Target="externalLinks/externalLink55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77" Type="http://schemas.openxmlformats.org/officeDocument/2006/relationships/externalLink" Target="externalLinks/externalLink76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80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59" Type="http://schemas.openxmlformats.org/officeDocument/2006/relationships/externalLink" Target="externalLinks/externalLink58.xml"/><Relationship Id="rId67" Type="http://schemas.openxmlformats.org/officeDocument/2006/relationships/externalLink" Target="externalLinks/externalLink66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54" Type="http://schemas.openxmlformats.org/officeDocument/2006/relationships/externalLink" Target="externalLinks/externalLink53.xml"/><Relationship Id="rId62" Type="http://schemas.openxmlformats.org/officeDocument/2006/relationships/externalLink" Target="externalLinks/externalLink61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theme" Target="theme/theme1.xml"/><Relationship Id="rId81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ESUPUESTO.IFO\C\Mis%20documentos\InfAdmon\97\Jun\Ene%2097\infadmi9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Documentos%20Compartidos\Proactiva\Dataroot\Carpeta1\EAABENCIFRASADIC2000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fvbtahom02\root_home02\Documents%20and%20Settings\SBI02AMP\Escritorio\Modelo%20Pichichi%20V4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lanopera.1\c\Mis%20documentos\EstFinros\cont00\Sep\Ventas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yda2\datos%20(e)\Clientes\Luvitex\RENTA%202005%20luvitex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Administrador\Mis%20documentos\AAENTREGAS%20LTDA\BIABLE\Biable%20Entregas%20SA\DICIEMBRE%202006\BALANCE%20Y%20E.R%20A%20DICIEMBRE%2030%202006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IERRE%202010%20GRUPO%20TMG\Users\Marisol%20G\Documents\MRD2010\Compunet%20SA\MediosMagneticos2009\Dian\Medios2009\CNET_Programa_de_revision_MM_2009_mejorado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fvbtahom02\root_home02\Documents%20and%20Settings\SBI02NSR\Mis%20documentos\Nicolas\Promigas\Modelo%20Gases%20del%20Norte%20Final%20C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fvbtahom02\root_home02\Documents%20and%20Settings\SBI02JCP\Mis%20documentos\Propuesta%20Proinversi&#243;n%20Per&#250;\Proyecto\Nueva%20Estructura\Interoce&#225;nica%2006-06-05%20Versi&#243;n%20Vieja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analca18\archivos\Documents%20and%20Settings\aricaurte\Mis%20documentos\OSCAR%20OROZCO\MAESTROS\REQUI%2014%20YD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ntab06\c\WINDOWS\TEMP\MFRP%20MAY%202002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yda2\datos%20(e)\RENTA%202004%20DROGAS%20IMPERIAL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LANOPERA.1\C\Mis%20documentos\Gerencia\FASEPBP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LANOPERA.1\C\Mis%20documentos\Gerencia\ALTER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HOME\LSV_01_CO\INFORMACION%20ASAMBLEA\Cierre%20Diciembre%202007\Estados%20Financieros%20a%20diciembre%20de%202007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DIANA%20MARIA\Empresas\Anor%20SAS\ESTADOS%20FINANCIEROS%20A&#209;O%202013\DICIEMBRE\EF%20PLANTILLA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DATTS\Financiera\abuenol\Do&#241;a%20Juana\Informes\A&#241;o%202002\Abril\NOTASM1712712-R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fvbtahom02\root_home02\Mis%20documentos\Desempe&#241;o%20mensual\mayo\Info-Financieros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104C8DE\Modelo%20de%20Valoraci&#243;n%20Extrucol%20Nov%203%20%20de%202005%20Rev.%20Admon.Suj.JD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Documentos%20Compartidos\Documents%20and%20Settings\sin01ajs\Mis%20documentos\Agua\Tibitoc\Modelos\BONOS\AJS\Modelos%20a&#241;o%202003\Modelo%20Tibitoc%20Mayo%202003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Administrador\Mis%20documentos\AAENTREGAS%20LTDA\BIABLE\Biable%20Entregas%20SA\DICIEMBRE%202006\12%20-%20Estados%20Financieros%20Biable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Documentos%20Compartidos\Documents%20and%20Settings\ncaicedo\Mis%20documentos\Sector%20carreteras\CCFC\CCFC%202001\MODELO%20CCFC%20PISA%20ACT%202001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fvbtahom02\root_home02\Documents%20and%20Settings\SBI02AMP\Escritorio\batelsa\Modelo%20Telecartagena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fvbtahom02\root_home02\Documents%20and%20Settings\sbi02scc\Mis%20documentos\susana\EPM%20Electrificadoras\FINAL\Modelo%20EDEQ%20-%20Final%20-%20Sensibilidad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fvbtahom02\root_home02\Home\BANCA%20DE%20INVERSION\PROYECTOS\Pajonales%20Caucho\Archivos%20Excel\Modelo\Modelo%20Caucho,%20Marzo%2010%20(Nuevo%20Plan%20de%20Siembras)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LANOPERA.IFO\C\Mis%20documentos\Cfvalle\DCFMODBU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fvbtahom02\root_home02\Documents%20and%20Settings\SBI02AMP\Escritorio\PETROTESTING2002\PRESUPUESTO%202003\PPTO-CONSOLIDADO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fvbtahom02\root_home02\Documents%20and%20Settings\SBI02AMP\Escritorio\mina%20carb&#243;n\Modelo%20Compra%20sin%20modificaci&#243;n%20inversiones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Documentos%20Compartidos\F\FINANCIERO\FLUJOS\OBLIGACIONES%20A&#209;O%202002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Documentos%20Compartidos\Users\alejandro\Documents\Work\Chile\Servitrans\Huechuraba\130328%20Estudi%20%20Economico%20Huechuraba.xlsx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Documentos%20Compartidos\f\Valoraci&#243;n%20Reservas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Documentos%20Compartidos\Documents%20and%20Settings\pecheverry\Mis%20documentos\PRESUPUESTO%202006\CONCESIONARIOS\CUANTITATIVOS%20RECIBIDOS\TOLIMOTOS%20PPTO%20CUANTITATIVO%202006.%20actualiz15%20dic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NO50\YOVALGO\costos\COSTOS%20NOVIEMB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pecheverry\Mis%20documentos\PRESUPUESTO%202006\CONCESIONARIOS\CUANTITATIVOS%20RECIBIDOS\TOLIMOTOS%20PPTO%20CUANTITATIVO%202006.%20actualiz15%20dic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Documentos%20Compartidos\Users\Nicolas\Dropbox\Nico%20Escobar\Business%20Plan\3ra%20parte%20BP\AFIANCES\Investigacion%20y%20Desarrollo\Business%20Plan\MASTER%20CUNEF\Proyecto%20de%20Grado\Valoracion%20Zhana%20(Final)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microsoft.com/office/2006/relationships/xlExternalLinkPath/xlPathMissing" Target="PYME_Abr_121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Documentos%20Compartidos\Documents%20and%20Settings\ncaicedo\Mis%20documentos\Home\BANCA%20DE%20INVERSION\PROYECTOS\Isagen%202003\Informaci&#243;n%20Isagen\ModProyFcrasNAmoyaPB2(Abr03)Esc2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fvbtahom02\root_home02\DOCUME~1\SBI02AMP\CONFIG~1\Temp\Modelo_Hocol_CS7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LANOPERA.IFO\C\Mis%20documentos\Proy\Proyprod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esup.a.r.r.\c\Mis%20documentos\WORKS\PRESUP\96\PLANCTA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mis%20documentos\Medios%202006\Revisi&#243;n%20medios%202005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Documentos%20Compartidos\ARCHIVOS%20DE%20HERNAN%20ARIAS\ARCHIVOS%20DE%20TRABAJO\ASESORIAS\COMFINAGRO\SUPERFINANCIERA\2008\MIS%20DOCUMENTOS\LUIS%20FERNANDO\AFE\2004\E-F%20FISCALES%20NOV-04%20DIC-03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Documentos%20Compartidos\Documents%20and%20Settings\ncaicedo\Mis%20documentos\DOCUME~1\SBI02MMU\CONFIG~1\Temp\ProyFcras_Dic23_2004_Esc1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Documentos%20Compartidos\Documents%20and%20Settings\MARICEL\Configuraci&#243;n%20local\Archivos%20temporales%20de%20Internet\Content.Outlook\UG2U3WXC\INFORME%20ANUAL%20SUPER-2013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NO50\YOVALGO\ESTADOS%20FINANCIEROS\2004\ef\EF%20SPP%202004%20DICIEMBRE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Documentos%20Compartidos\Documents%20and%20Settings\ncaicedo\Mis%20documentos\Documents%20and%20Settings\vb015222\Configuraci&#243;n%20local\Archivos%20temporales%20de%20Internet\OLKB7\TDV%20V%202%20(oct%202006)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fvbtahom02\root_home02\DOCUME~1\SIE02JCP\CONFIG~1\Temp\Pasar%20a%20Red\Copia%20de%20Proyectos%20Infraestruct%20Vial\Bucaramanga%20-%20Santa%20Marta\Modelos\Modelo%20BM-SM-Actualizado-ene-19-04-Tramo%204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fvbtahom02\root_home02\Home\BANCA%20DE%20INVERSION\PROYECTOS\Telesat\Modelo\Mayo%2011%20-%202004\Telesat\Modelo\Modelo%20EDEQ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fvbtahom02\root_home02\Home\VICEPRE\PROYINFR\PISA%20RD\Modelo\Modelo%20Base%20Pisa%20RD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Documents%20and%20Settings\MARICEL\Configuraci&#243;n%20local\Archivos%20temporales%20de%20Internet\Content.Outlook\UG2U3WXC\INFORME%20ANUAL%20SUPER-2013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DATTS\Financiera\abuenol\Do&#241;a%20Juana\Informes\A&#241;o%202001\Mayo\SIEM1712712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fvbtahom02\root_home02\DOCUME~1\CESARW~1\LOCALS~1\Temp\Rar$DI01.711\DOCUME~1\SBI02MMU\CONFIG~1\Temp\Modelo%20EDEQ_actualizado_equity_con%20sinergia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LANOPERA.1\C\Mis%20documentos\Violy,Byorum\Bucarelia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Documentos%20Compartidos\Documents%20and%20Settings\andres.cruz\Datos%20de%20programa\Microsoft\Excel\Plan%20Financiero%20V4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Documentos%20Compartidos\Documents%20and%20Settings\ncaicedo\Mis%20documentos\Soluciones%20Inmedatas\Modelo\Presupuesto%202010\Real%20Agosto\Real%20Julio\Real%20Junio\PPTO%20Soluciones%202009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Documentos%20Compartidos\Documents%20and%20Settings\ncaicedo\Mis%20documentos\temp\X65VARIO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Documentos%20Compartidos\Users\Nicolas%20Escobar\Desktop\AFIANCES\Clientes\Clinica%20Juan%20N.%20Corpas\Varios\Cronograma%20de%20Trabajo\Cronograma%20de%20trabajo%20Cl&#237;nica%20Juan%20N.%20Corpas%20&amp;%20AFIANCES.xlsx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Administrador\Mis%20documentos\AAENTREGAS%20LTDA\BIABLE\Libro2%20a%20nov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fvbtahom02\root_home02\Home\MERCADO\Acueducto%20Titularizaci&#243;n\Sindicado\29-12-04%20-%20%20Modelo%20EAAB%20-%20Dic04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analca18\Publico\DOCUME~1\CBUITR~1\CONFIG~1\Temp\Listado%20perfileri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Documentos%20Compartidos\Documents%20and%20Settings\ncaicedo\Mis%20documentos\Trabajo\Portafolios%20de%20inversi&#243;n\Fondo%20infraestructura\Proyectos%20Infraestructura\IMP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fvbtahom02\root_home02\DOCUME~1\CESARW~1\LOCALS~1\Temp\Rar$DI01.711\Home\BANCA%20DE%20INVERSION\PROYECTOS\Isagen%202003\Informaci&#243;n%20Isagen\ModProyFcrasNAmoyaPB2(Abr03)Esc2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CTMORG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Documentos%20Compartidos\F\FINANCIERO\PRESUPUESTOS\PRESUPUESTO%202003\PPTO-VALDIVIA%20bancos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Documentos%20Compartidos\Documents%20and%20Settings\ncaicedo\Mis%20documentos\Documents%20and%20Settings\SBI02MMU\Escritorio\1_multipart_xF8FF_3_Modelo%20Alquer&#237;a%202004%20con%20cambios_modificado%20CFV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LANOPERA.1\C\Mis%20documentos\PPTO\200101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LANOPERA.1\C\Mis%20documentos\PPTO\FORCTA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LANOPERA.1\C\windows\temp\INVTAN96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Documentos%20Compartidos\ALESSIA\COMPANIA%20DE%20PROYECTOS%20INMOBILIARIOS\ESTADOS%20FINANCIEROS\EEFF%20A%20DIC%2031%20CON%20NOTAS-CPI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Documentos%20Compartidos\DIANA%20MARIA\Empresas\Anor%20SAS\ESTADOS%20FINANCIEROS%20A&#209;O%202013\DICIEMBRE\EF%20PLANTILLA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~1\sin01emo\CONFIG~1\Temp\Documents%20and%20Settings\SIN01LSF\Configuraci&#243;n%20local\Archivos%20temporales%20de%20Internet\OLK4\Tibitoc-Ultimo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Documentos%20Compartidos\Documents%20and%20Settings\andres.cruz\Escritorio\CEC%20Ene10\Trabajo%20Plan%20de%20Inversiones%20Actualizado%2029Sep09(DrLozano)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Documentos%20Compartidos\Documents%20and%20Settings\ncaicedo\Mis%20documentos\Documentos%20de%20Trabajo\EPM%20CHEC%20EDEQ%20-%20Neg%20Directa\CHEC\Modelo\Modelo%20CHEC%20-%2030%20de%20Julio%20de%202003-2%20a&#241;os-SIn%20P&#233;rdidas%20Fiscales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yda2\datos%20(e)\Documents%20and%20Settings\Owner\My%20Documents\yovalgo\Modelos\VARIACIONES%20Y%20SUMARIAST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esktop/2020/otros/Nomina%20CMP%202021/Estados%20Financieros/DIC/Analisis%20Fiscal%20Dic%202021%20-RE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est.xls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INICIO"/>
      <sheetName val="SUBMENU1"/>
      <sheetName val="SUBMENU2"/>
      <sheetName val="IGPGR"/>
      <sheetName val="OBJ1-1"/>
      <sheetName val="OBJ2-1"/>
      <sheetName val="OBJ2-1A"/>
      <sheetName val="obj2-1B"/>
      <sheetName val="OBJ3-1"/>
      <sheetName val="OBJ3-1A"/>
      <sheetName val="OBJ4-1 "/>
      <sheetName val="OBJ4-1A"/>
      <sheetName val="OBJ4-1B"/>
      <sheetName val="OBJ4-1C"/>
      <sheetName val="OBJ4-2"/>
      <sheetName val="OBJ4-2A"/>
      <sheetName val="OBJ4-2B"/>
      <sheetName val="OBJ4-2C"/>
      <sheetName val="OBJ4-2D"/>
      <sheetName val="OBJ4-2E"/>
      <sheetName val="OBJ4-3"/>
      <sheetName val="OBJ4-3A"/>
      <sheetName val="OBJ4-3B"/>
      <sheetName val="OBJ4-3C"/>
      <sheetName val="OBJ4-3D"/>
      <sheetName val="OBJ4-4"/>
      <sheetName val="OBJ4-4A"/>
      <sheetName val="OBJ4-5"/>
      <sheetName val="OBJ4-5A"/>
      <sheetName val="IGJ4-6B"/>
      <sheetName val="OBJ4-6C"/>
      <sheetName val="OBJ5-1"/>
      <sheetName val="OBJ5-2"/>
      <sheetName val="OBJ5-3"/>
      <sheetName val="OBJ5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istórico"/>
      <sheetName val="Sens"/>
      <sheetName val="Inputs"/>
      <sheetName val="Bal"/>
      <sheetName val="P&amp;G"/>
      <sheetName val="FC"/>
      <sheetName val="Resultados"/>
      <sheetName val="Capex-Activos"/>
      <sheetName val="Deuda"/>
      <sheetName val="Tx"/>
      <sheetName val="TG"/>
      <sheetName val="G1"/>
      <sheetName val="G2"/>
      <sheetName val="Modelo Pichichi V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nsf"/>
      <sheetName val="2000"/>
      <sheetName val="2000r"/>
      <sheetName val="2000 ini"/>
      <sheetName val="Rventac"/>
      <sheetName val="1999"/>
      <sheetName val="1999r"/>
      <sheetName val="Anave"/>
      <sheetName val="Anave ajust"/>
      <sheetName val="1998"/>
      <sheetName val="1997"/>
      <sheetName val="1996"/>
      <sheetName val="Rventaa"/>
      <sheetName val="1998 FRUTO"/>
      <sheetName val="1999raju "/>
      <sheetName val="1999raju98"/>
      <sheetName val="Ventas"/>
      <sheetName val="Rventas"/>
      <sheetName val="200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11">
          <cell r="C11" t="str">
            <v>ENE</v>
          </cell>
          <cell r="D11" t="str">
            <v>FEB</v>
          </cell>
          <cell r="E11" t="str">
            <v>MAR</v>
          </cell>
          <cell r="F11" t="str">
            <v>ABR</v>
          </cell>
          <cell r="G11" t="str">
            <v>MAY</v>
          </cell>
          <cell r="H11" t="str">
            <v>JUN</v>
          </cell>
          <cell r="I11" t="str">
            <v>JUL</v>
          </cell>
          <cell r="J11" t="str">
            <v>AGO</v>
          </cell>
          <cell r="K11" t="str">
            <v>SEP</v>
          </cell>
          <cell r="L11" t="str">
            <v>OCT</v>
          </cell>
          <cell r="M11" t="str">
            <v>NOV</v>
          </cell>
          <cell r="N11" t="str">
            <v>DIC</v>
          </cell>
        </row>
        <row r="12">
          <cell r="C12">
            <v>1689175.2889999999</v>
          </cell>
          <cell r="D12">
            <v>2005216.392</v>
          </cell>
          <cell r="E12">
            <v>1972532.5430000001</v>
          </cell>
          <cell r="F12">
            <v>1689503.2420000001</v>
          </cell>
          <cell r="G12">
            <v>1972771.2410000002</v>
          </cell>
          <cell r="H12">
            <v>1601917.0590000001</v>
          </cell>
          <cell r="I12">
            <v>1494837.797</v>
          </cell>
          <cell r="J12">
            <v>1553555.4680000001</v>
          </cell>
          <cell r="K12">
            <v>1707721.557</v>
          </cell>
          <cell r="L12">
            <v>1727025.0309999997</v>
          </cell>
          <cell r="M12">
            <v>1630888.9554439997</v>
          </cell>
          <cell r="N12">
            <v>1358391.0160000001</v>
          </cell>
        </row>
        <row r="13">
          <cell r="C13">
            <v>1592568.5999999999</v>
          </cell>
          <cell r="D13">
            <v>1912084</v>
          </cell>
          <cell r="E13">
            <v>1857090</v>
          </cell>
          <cell r="F13">
            <v>1607077.5</v>
          </cell>
          <cell r="G13">
            <v>1870848.9000000001</v>
          </cell>
          <cell r="H13">
            <v>1496847.6</v>
          </cell>
          <cell r="I13">
            <v>1390914</v>
          </cell>
          <cell r="J13">
            <v>1445698.8</v>
          </cell>
          <cell r="K13">
            <v>1600245</v>
          </cell>
          <cell r="L13">
            <v>1607782.7999999998</v>
          </cell>
          <cell r="M13">
            <v>1516908.9694439999</v>
          </cell>
          <cell r="N13">
            <v>1259152</v>
          </cell>
        </row>
        <row r="14">
          <cell r="C14">
            <v>84636.517000000007</v>
          </cell>
          <cell r="D14">
            <v>79145.308000000005</v>
          </cell>
          <cell r="E14">
            <v>102864.20600000001</v>
          </cell>
          <cell r="F14">
            <v>70777.464999999997</v>
          </cell>
          <cell r="G14">
            <v>87989.247000000003</v>
          </cell>
          <cell r="H14">
            <v>93886.176000000007</v>
          </cell>
          <cell r="I14">
            <v>93232.85</v>
          </cell>
          <cell r="J14">
            <v>96663.588000000003</v>
          </cell>
          <cell r="K14">
            <v>95168.073999999993</v>
          </cell>
          <cell r="L14">
            <v>106893.79399999999</v>
          </cell>
          <cell r="M14">
            <v>102640.80899999999</v>
          </cell>
          <cell r="N14">
            <v>91056.827000000005</v>
          </cell>
        </row>
        <row r="15">
          <cell r="C15">
            <v>11970.172</v>
          </cell>
          <cell r="D15">
            <v>13987.084000000001</v>
          </cell>
          <cell r="E15">
            <v>12578.337</v>
          </cell>
          <cell r="F15">
            <v>11648.277</v>
          </cell>
          <cell r="G15">
            <v>13933.093999999999</v>
          </cell>
          <cell r="H15">
            <v>11183.282999999999</v>
          </cell>
          <cell r="I15">
            <v>10690.947</v>
          </cell>
          <cell r="J15">
            <v>11193.08</v>
          </cell>
          <cell r="K15">
            <v>12308.483</v>
          </cell>
          <cell r="L15">
            <v>12348.437</v>
          </cell>
          <cell r="M15">
            <v>11339.177</v>
          </cell>
          <cell r="N15">
            <v>8182.1890000000003</v>
          </cell>
        </row>
        <row r="16">
          <cell r="C16">
            <v>5.3144660142112565</v>
          </cell>
          <cell r="D16">
            <v>4.1392171055246525</v>
          </cell>
          <cell r="E16">
            <v>5.5389995099860538</v>
          </cell>
          <cell r="F16">
            <v>4.4041102560393011</v>
          </cell>
          <cell r="G16">
            <v>4.7031722871900561</v>
          </cell>
          <cell r="H16">
            <v>6.2722601819984876</v>
          </cell>
          <cell r="I16">
            <v>6.7029917018593537</v>
          </cell>
          <cell r="J16">
            <v>6.6862881811896093</v>
          </cell>
          <cell r="K16">
            <v>6.5</v>
          </cell>
          <cell r="L16">
            <v>6.5</v>
          </cell>
        </row>
        <row r="17">
          <cell r="C17">
            <v>2.69</v>
          </cell>
          <cell r="D17">
            <v>2.9649999999999999</v>
          </cell>
          <cell r="E17">
            <v>2.645</v>
          </cell>
          <cell r="F17">
            <v>2.9</v>
          </cell>
          <cell r="G17">
            <v>2.83</v>
          </cell>
          <cell r="H17">
            <v>2.44</v>
          </cell>
          <cell r="I17">
            <v>2.31</v>
          </cell>
          <cell r="J17">
            <v>2.3199999999999998</v>
          </cell>
          <cell r="K17">
            <v>2.5299999999999998</v>
          </cell>
          <cell r="L17">
            <v>2.5299999999999998</v>
          </cell>
        </row>
        <row r="18">
          <cell r="C18">
            <v>980</v>
          </cell>
          <cell r="D18">
            <v>950</v>
          </cell>
          <cell r="E18">
            <v>750</v>
          </cell>
          <cell r="F18">
            <v>750</v>
          </cell>
          <cell r="G18">
            <v>810</v>
          </cell>
          <cell r="H18">
            <v>810</v>
          </cell>
          <cell r="I18">
            <v>840</v>
          </cell>
          <cell r="J18">
            <v>840</v>
          </cell>
          <cell r="K18">
            <v>900</v>
          </cell>
          <cell r="L18">
            <v>920</v>
          </cell>
          <cell r="M18">
            <v>882.38040000000001</v>
          </cell>
          <cell r="N18">
            <v>800</v>
          </cell>
        </row>
        <row r="19">
          <cell r="C19">
            <v>1625.07</v>
          </cell>
          <cell r="D19">
            <v>2012.72</v>
          </cell>
          <cell r="E19">
            <v>2476.12</v>
          </cell>
          <cell r="F19">
            <v>2142.77</v>
          </cell>
          <cell r="G19">
            <v>2309.69</v>
          </cell>
          <cell r="H19">
            <v>1847.96</v>
          </cell>
          <cell r="I19">
            <v>1655.85</v>
          </cell>
          <cell r="J19">
            <v>1721.07</v>
          </cell>
          <cell r="K19">
            <v>1778.05</v>
          </cell>
          <cell r="L19">
            <v>1747.59</v>
          </cell>
          <cell r="M19">
            <v>1719.11</v>
          </cell>
          <cell r="N19">
            <v>1573.94</v>
          </cell>
        </row>
        <row r="20">
          <cell r="C20">
            <v>149899.51200000002</v>
          </cell>
          <cell r="D20">
            <v>137238.8178744</v>
          </cell>
          <cell r="E20">
            <v>230806.68</v>
          </cell>
          <cell r="F20">
            <v>194862.41687499997</v>
          </cell>
          <cell r="G20">
            <v>81339.635271507097</v>
          </cell>
          <cell r="H20">
            <v>267265.61684999999</v>
          </cell>
          <cell r="I20">
            <v>96128.975250000003</v>
          </cell>
          <cell r="J20">
            <v>139578.37487999999</v>
          </cell>
          <cell r="K20">
            <v>90978.583499999979</v>
          </cell>
          <cell r="M20">
            <v>93688.8848</v>
          </cell>
          <cell r="N20">
            <v>29950.759999999991</v>
          </cell>
        </row>
        <row r="21">
          <cell r="C21">
            <v>1000</v>
          </cell>
          <cell r="D21">
            <v>1068</v>
          </cell>
          <cell r="E21">
            <v>1000</v>
          </cell>
          <cell r="F21">
            <v>1250</v>
          </cell>
          <cell r="G21">
            <v>1350</v>
          </cell>
          <cell r="H21">
            <v>1350</v>
          </cell>
          <cell r="I21">
            <v>1050</v>
          </cell>
          <cell r="J21">
            <v>1050</v>
          </cell>
          <cell r="K21">
            <v>1400</v>
          </cell>
          <cell r="M21">
            <v>1600</v>
          </cell>
          <cell r="N21">
            <v>1600</v>
          </cell>
        </row>
        <row r="22">
          <cell r="C22">
            <v>149.89951200000002</v>
          </cell>
          <cell r="D22">
            <v>128.50076580000001</v>
          </cell>
          <cell r="E22">
            <v>230.80668</v>
          </cell>
          <cell r="F22">
            <v>155.88993349999998</v>
          </cell>
          <cell r="G22">
            <v>60.251581682597845</v>
          </cell>
          <cell r="H22">
            <v>197.97453100000001</v>
          </cell>
          <cell r="I22">
            <v>91.551405000000003</v>
          </cell>
          <cell r="J22">
            <v>132.93178559999998</v>
          </cell>
          <cell r="K22">
            <v>64.984702499999983</v>
          </cell>
          <cell r="L22">
            <v>0</v>
          </cell>
          <cell r="M22">
            <v>58.555552999999996</v>
          </cell>
          <cell r="N22">
            <v>18.719224999999994</v>
          </cell>
        </row>
        <row r="23">
          <cell r="C23">
            <v>20271.936635999999</v>
          </cell>
          <cell r="D23">
            <v>15702.217870500001</v>
          </cell>
          <cell r="E23">
            <v>30400.927200000002</v>
          </cell>
          <cell r="F23">
            <v>20398.099399999999</v>
          </cell>
          <cell r="G23">
            <v>8144.6450515435745</v>
          </cell>
          <cell r="H23">
            <v>26420.437470000001</v>
          </cell>
          <cell r="I23">
            <v>12023.856421499999</v>
          </cell>
          <cell r="J23">
            <v>20196.14544</v>
          </cell>
          <cell r="K23">
            <v>11397.480897499998</v>
          </cell>
          <cell r="M23">
            <v>14888.45552</v>
          </cell>
          <cell r="N23">
            <v>3894.3239999999992</v>
          </cell>
        </row>
        <row r="24">
          <cell r="C24">
            <v>105</v>
          </cell>
          <cell r="D24">
            <v>105</v>
          </cell>
          <cell r="E24">
            <v>105</v>
          </cell>
          <cell r="F24">
            <v>100</v>
          </cell>
          <cell r="G24">
            <v>105</v>
          </cell>
          <cell r="H24">
            <v>105</v>
          </cell>
          <cell r="I24">
            <v>105</v>
          </cell>
          <cell r="J24">
            <v>115</v>
          </cell>
          <cell r="K24">
            <v>105</v>
          </cell>
          <cell r="M24">
            <v>160</v>
          </cell>
          <cell r="N24">
            <v>160</v>
          </cell>
        </row>
        <row r="25">
          <cell r="C25">
            <v>193.0660632</v>
          </cell>
          <cell r="D25">
            <v>149.54493210000001</v>
          </cell>
          <cell r="E25">
            <v>289.53264000000001</v>
          </cell>
          <cell r="F25">
            <v>203.98099400000001</v>
          </cell>
          <cell r="G25">
            <v>77.5680481099388</v>
          </cell>
          <cell r="H25">
            <v>251.62321399999999</v>
          </cell>
          <cell r="I25">
            <v>114.5129183</v>
          </cell>
          <cell r="J25">
            <v>175.61865600000002</v>
          </cell>
          <cell r="K25">
            <v>82.76998949999998</v>
          </cell>
          <cell r="L25">
            <v>0</v>
          </cell>
          <cell r="M25">
            <v>76.136397000000002</v>
          </cell>
          <cell r="N25">
            <v>24.339524999999995</v>
          </cell>
        </row>
        <row r="26">
          <cell r="C26">
            <v>0</v>
          </cell>
          <cell r="D26">
            <v>54723.207999999999</v>
          </cell>
          <cell r="E26">
            <v>0</v>
          </cell>
          <cell r="G26">
            <v>150675.658</v>
          </cell>
          <cell r="I26">
            <v>76259.205999999991</v>
          </cell>
          <cell r="J26">
            <v>43362.640999999996</v>
          </cell>
          <cell r="K26">
            <v>151863.973</v>
          </cell>
          <cell r="L26">
            <v>236479.07767999999</v>
          </cell>
          <cell r="M26">
            <v>130975.06849999996</v>
          </cell>
          <cell r="N26">
            <v>171747.82500000001</v>
          </cell>
        </row>
        <row r="27">
          <cell r="D27">
            <v>350</v>
          </cell>
          <cell r="G27">
            <v>400</v>
          </cell>
          <cell r="I27">
            <v>405</v>
          </cell>
          <cell r="J27">
            <v>305</v>
          </cell>
          <cell r="K27">
            <v>450</v>
          </cell>
          <cell r="L27">
            <v>502.88</v>
          </cell>
          <cell r="M27">
            <v>507.5</v>
          </cell>
          <cell r="N27">
            <v>549</v>
          </cell>
        </row>
        <row r="28">
          <cell r="D28">
            <v>166.65</v>
          </cell>
          <cell r="G28">
            <v>411.03199999999998</v>
          </cell>
          <cell r="I28">
            <v>196.42</v>
          </cell>
          <cell r="J28">
            <v>150.85300000000001</v>
          </cell>
          <cell r="K28">
            <v>348.36500000000001</v>
          </cell>
          <cell r="L28">
            <v>483.18599999999998</v>
          </cell>
          <cell r="M28">
            <v>273.25099999999998</v>
          </cell>
          <cell r="N28">
            <v>329.68700000000001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 ECONO"/>
      <sheetName val="AXI "/>
      <sheetName val="DATOS"/>
      <sheetName val="Conciliación Renta"/>
      <sheetName val="RETENCIONES"/>
      <sheetName val="RENTA 2004"/>
      <sheetName val="IDENTIFICACION"/>
      <sheetName val="IVA R"/>
      <sheetName val="INDICE"/>
      <sheetName val="PUC"/>
      <sheetName val="RENGLONES"/>
      <sheetName val="CTAS"/>
      <sheetName val="GASTO ND"/>
      <sheetName val="PATRIMONIO"/>
      <sheetName val="DATOS DECL 2004"/>
      <sheetName val="NOMINAS"/>
      <sheetName val="Renta Presuntiva"/>
      <sheetName val="cm fiscal"/>
      <sheetName val="ANTICIPO"/>
      <sheetName val="CARTERA"/>
      <sheetName val="Ded espc"/>
      <sheetName val="Análisis"/>
      <sheetName val="INTPRESUNTOS"/>
      <sheetName val="ALERTAS"/>
    </sheetNames>
    <sheetDataSet>
      <sheetData sheetId="0"/>
      <sheetData sheetId="1"/>
      <sheetData sheetId="2"/>
      <sheetData sheetId="3"/>
      <sheetData sheetId="4" refreshError="1">
        <row r="10">
          <cell r="F10">
            <v>3915000</v>
          </cell>
        </row>
      </sheetData>
      <sheetData sheetId="5"/>
      <sheetData sheetId="6" refreshError="1">
        <row r="3">
          <cell r="C3" t="str">
            <v>LUVITEX LTDA</v>
          </cell>
        </row>
        <row r="4">
          <cell r="C4" t="str">
            <v>8050024145</v>
          </cell>
        </row>
        <row r="19">
          <cell r="C19" t="str">
            <v>CASTILLO TAMAYO ABELARDO</v>
          </cell>
        </row>
        <row r="20">
          <cell r="C20" t="str">
            <v>1355704</v>
          </cell>
        </row>
        <row r="21">
          <cell r="C21" t="str">
            <v>18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 refreshError="1">
        <row r="10">
          <cell r="B10">
            <v>0</v>
          </cell>
        </row>
        <row r="11">
          <cell r="B11">
            <v>4942000</v>
          </cell>
        </row>
      </sheetData>
      <sheetData sheetId="15" refreshError="1">
        <row r="14">
          <cell r="E14">
            <v>0</v>
          </cell>
        </row>
        <row r="35">
          <cell r="E35">
            <v>0</v>
          </cell>
        </row>
        <row r="55">
          <cell r="E55">
            <v>0</v>
          </cell>
        </row>
      </sheetData>
      <sheetData sheetId="16" refreshError="1">
        <row r="33">
          <cell r="C33">
            <v>7810000</v>
          </cell>
        </row>
      </sheetData>
      <sheetData sheetId="17"/>
      <sheetData sheetId="18" refreshError="1">
        <row r="31">
          <cell r="B31">
            <v>3256000</v>
          </cell>
        </row>
      </sheetData>
      <sheetData sheetId="19"/>
      <sheetData sheetId="20"/>
      <sheetData sheetId="21"/>
      <sheetData sheetId="22"/>
      <sheetData sheetId="2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lance General"/>
      <sheetName val="Resultados"/>
      <sheetName val="BcePrba"/>
      <sheetName val="Imporenta"/>
      <sheetName val="Parametros"/>
    </sheetNames>
    <sheetDataSet>
      <sheetData sheetId="0"/>
      <sheetData sheetId="1">
        <row r="23">
          <cell r="U23" t="str">
            <v>Utilidad o Perdida operacional por vehiculo y Margen Operacional</v>
          </cell>
        </row>
      </sheetData>
      <sheetData sheetId="2"/>
      <sheetData sheetId="3" refreshError="1"/>
      <sheetData sheetId="4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enido"/>
      <sheetName val="NOMINAS"/>
      <sheetName val="FORMATOS"/>
      <sheetName val="Tablas"/>
      <sheetName val="DMunicipios"/>
      <sheetName val="PUC"/>
      <sheetName val="Retefte 2009"/>
      <sheetName val="IVA 2009"/>
      <sheetName val="Renta 2009"/>
      <sheetName val="Comparacion"/>
      <sheetName val="DV"/>
      <sheetName val="F1001"/>
      <sheetName val="F1002"/>
      <sheetName val="F1003"/>
      <sheetName val="F1004"/>
      <sheetName val="F1005"/>
      <sheetName val="F1006"/>
      <sheetName val="F1007"/>
      <sheetName val="F1008"/>
      <sheetName val="F1009"/>
      <sheetName val="F1010"/>
      <sheetName val="F1011"/>
      <sheetName val="F101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>
        <row r="26">
          <cell r="I26">
            <v>6485931000</v>
          </cell>
        </row>
        <row r="31">
          <cell r="I31">
            <v>3962382000</v>
          </cell>
        </row>
      </sheetData>
      <sheetData sheetId="8" refreshError="1"/>
      <sheetData sheetId="9" refreshError="1"/>
      <sheetData sheetId="10" refreshError="1"/>
      <sheetData sheetId="11">
        <row r="1">
          <cell r="A1" t="str">
            <v>Concepto</v>
          </cell>
          <cell r="N1" t="str">
            <v>Pago o abono en cuenta</v>
          </cell>
        </row>
        <row r="2">
          <cell r="A2">
            <v>5010</v>
          </cell>
          <cell r="N2">
            <v>12647900</v>
          </cell>
        </row>
        <row r="3">
          <cell r="A3">
            <v>5010</v>
          </cell>
          <cell r="N3">
            <v>93360001</v>
          </cell>
        </row>
        <row r="4">
          <cell r="A4">
            <v>5010</v>
          </cell>
          <cell r="N4">
            <v>53699438</v>
          </cell>
        </row>
        <row r="5">
          <cell r="A5">
            <v>5010</v>
          </cell>
          <cell r="N5">
            <v>119780130</v>
          </cell>
        </row>
        <row r="6">
          <cell r="A6">
            <v>5010</v>
          </cell>
          <cell r="N6">
            <v>79845720</v>
          </cell>
        </row>
        <row r="7">
          <cell r="A7">
            <v>5011</v>
          </cell>
          <cell r="N7">
            <v>41183076</v>
          </cell>
        </row>
        <row r="8">
          <cell r="A8">
            <v>5011</v>
          </cell>
          <cell r="N8">
            <v>49471700</v>
          </cell>
        </row>
        <row r="9">
          <cell r="A9">
            <v>5011</v>
          </cell>
          <cell r="N9">
            <v>17025000</v>
          </cell>
        </row>
        <row r="10">
          <cell r="A10">
            <v>5011</v>
          </cell>
          <cell r="N10">
            <v>10064100</v>
          </cell>
        </row>
        <row r="11">
          <cell r="A11">
            <v>5011</v>
          </cell>
          <cell r="N11">
            <v>15583900</v>
          </cell>
        </row>
        <row r="12">
          <cell r="A12">
            <v>5011</v>
          </cell>
          <cell r="N12">
            <v>83179600</v>
          </cell>
        </row>
        <row r="13">
          <cell r="A13">
            <v>5011</v>
          </cell>
          <cell r="N13">
            <v>119648050</v>
          </cell>
        </row>
        <row r="14">
          <cell r="A14">
            <v>5011</v>
          </cell>
          <cell r="N14">
            <v>17465075</v>
          </cell>
        </row>
        <row r="15">
          <cell r="A15">
            <v>5011</v>
          </cell>
          <cell r="N15">
            <v>27114550</v>
          </cell>
        </row>
        <row r="16">
          <cell r="A16">
            <v>5011</v>
          </cell>
          <cell r="N16">
            <v>6658327</v>
          </cell>
        </row>
        <row r="17">
          <cell r="A17">
            <v>5011</v>
          </cell>
          <cell r="N17">
            <v>34438000</v>
          </cell>
        </row>
        <row r="18">
          <cell r="A18">
            <v>5011</v>
          </cell>
          <cell r="N18">
            <v>24026100</v>
          </cell>
        </row>
        <row r="19">
          <cell r="A19">
            <v>5011</v>
          </cell>
          <cell r="N19">
            <v>51186500</v>
          </cell>
        </row>
        <row r="20">
          <cell r="A20">
            <v>5011</v>
          </cell>
          <cell r="N20">
            <v>12589300</v>
          </cell>
        </row>
        <row r="21">
          <cell r="A21">
            <v>5011</v>
          </cell>
          <cell r="N21">
            <v>12825500</v>
          </cell>
        </row>
        <row r="22">
          <cell r="A22">
            <v>5011</v>
          </cell>
          <cell r="N22">
            <v>3269275</v>
          </cell>
        </row>
        <row r="23">
          <cell r="A23">
            <v>5011</v>
          </cell>
          <cell r="N23">
            <v>15550775</v>
          </cell>
        </row>
        <row r="24">
          <cell r="A24">
            <v>5012</v>
          </cell>
          <cell r="N24">
            <v>144910000</v>
          </cell>
        </row>
        <row r="25">
          <cell r="A25">
            <v>5012</v>
          </cell>
          <cell r="N25">
            <v>52258742</v>
          </cell>
        </row>
        <row r="26">
          <cell r="A26">
            <v>5012</v>
          </cell>
          <cell r="N26">
            <v>61716100</v>
          </cell>
        </row>
        <row r="27">
          <cell r="A27">
            <v>5012</v>
          </cell>
          <cell r="N27">
            <v>276571120</v>
          </cell>
        </row>
        <row r="28">
          <cell r="A28">
            <v>5012</v>
          </cell>
          <cell r="N28">
            <v>60342500</v>
          </cell>
        </row>
        <row r="29">
          <cell r="A29">
            <v>5012</v>
          </cell>
          <cell r="N29">
            <v>15137940</v>
          </cell>
        </row>
        <row r="30">
          <cell r="A30">
            <v>5012</v>
          </cell>
          <cell r="N30">
            <v>61562260</v>
          </cell>
        </row>
        <row r="31">
          <cell r="A31">
            <v>5001</v>
          </cell>
          <cell r="N31">
            <v>3141667</v>
          </cell>
        </row>
        <row r="32">
          <cell r="A32">
            <v>5001</v>
          </cell>
          <cell r="N32">
            <v>33277777</v>
          </cell>
        </row>
        <row r="33">
          <cell r="A33">
            <v>5001</v>
          </cell>
          <cell r="N33">
            <v>29253164</v>
          </cell>
        </row>
        <row r="34">
          <cell r="A34">
            <v>5001</v>
          </cell>
          <cell r="N34">
            <v>28726893</v>
          </cell>
        </row>
        <row r="35">
          <cell r="A35">
            <v>5001</v>
          </cell>
          <cell r="N35">
            <v>55150200</v>
          </cell>
        </row>
        <row r="36">
          <cell r="A36">
            <v>5001</v>
          </cell>
          <cell r="N36">
            <v>86559980</v>
          </cell>
        </row>
        <row r="37">
          <cell r="A37">
            <v>5001</v>
          </cell>
          <cell r="N37">
            <v>76542667</v>
          </cell>
        </row>
        <row r="38">
          <cell r="A38">
            <v>5001</v>
          </cell>
          <cell r="N38">
            <v>25277777</v>
          </cell>
        </row>
        <row r="39">
          <cell r="A39">
            <v>5001</v>
          </cell>
          <cell r="N39">
            <v>11725000</v>
          </cell>
        </row>
        <row r="40">
          <cell r="A40">
            <v>5001</v>
          </cell>
          <cell r="N40">
            <v>14004815</v>
          </cell>
        </row>
        <row r="41">
          <cell r="A41">
            <v>5001</v>
          </cell>
          <cell r="N41">
            <v>59662190</v>
          </cell>
        </row>
        <row r="42">
          <cell r="A42">
            <v>5001</v>
          </cell>
          <cell r="N42">
            <v>22890148</v>
          </cell>
        </row>
        <row r="43">
          <cell r="A43">
            <v>5001</v>
          </cell>
          <cell r="N43">
            <v>48379334</v>
          </cell>
        </row>
        <row r="44">
          <cell r="A44">
            <v>5001</v>
          </cell>
          <cell r="N44">
            <v>16489723</v>
          </cell>
        </row>
        <row r="45">
          <cell r="A45">
            <v>5001</v>
          </cell>
          <cell r="N45">
            <v>53619896</v>
          </cell>
        </row>
        <row r="46">
          <cell r="A46">
            <v>5001</v>
          </cell>
          <cell r="N46">
            <v>154956367</v>
          </cell>
        </row>
        <row r="47">
          <cell r="A47">
            <v>5001</v>
          </cell>
          <cell r="N47">
            <v>36227719</v>
          </cell>
        </row>
        <row r="48">
          <cell r="A48">
            <v>5001</v>
          </cell>
          <cell r="N48">
            <v>93595680</v>
          </cell>
        </row>
        <row r="49">
          <cell r="A49">
            <v>5001</v>
          </cell>
          <cell r="N49">
            <v>40123545</v>
          </cell>
        </row>
        <row r="50">
          <cell r="A50">
            <v>5001</v>
          </cell>
          <cell r="N50">
            <v>17737499</v>
          </cell>
        </row>
        <row r="51">
          <cell r="A51">
            <v>5001</v>
          </cell>
          <cell r="N51">
            <v>14530000</v>
          </cell>
        </row>
        <row r="52">
          <cell r="A52">
            <v>5001</v>
          </cell>
          <cell r="N52">
            <v>202054917</v>
          </cell>
        </row>
        <row r="53">
          <cell r="A53">
            <v>5001</v>
          </cell>
          <cell r="N53">
            <v>14646667</v>
          </cell>
        </row>
        <row r="54">
          <cell r="A54">
            <v>5001</v>
          </cell>
          <cell r="N54">
            <v>18652916</v>
          </cell>
        </row>
        <row r="55">
          <cell r="A55">
            <v>5001</v>
          </cell>
          <cell r="N55">
            <v>21763177</v>
          </cell>
        </row>
        <row r="56">
          <cell r="A56">
            <v>5001</v>
          </cell>
          <cell r="N56">
            <v>11679775</v>
          </cell>
        </row>
        <row r="57">
          <cell r="A57">
            <v>5001</v>
          </cell>
          <cell r="N57">
            <v>56300072</v>
          </cell>
        </row>
        <row r="58">
          <cell r="A58">
            <v>5001</v>
          </cell>
          <cell r="N58">
            <v>14841600</v>
          </cell>
        </row>
        <row r="59">
          <cell r="A59">
            <v>5001</v>
          </cell>
          <cell r="N59">
            <v>50100000</v>
          </cell>
        </row>
        <row r="60">
          <cell r="A60">
            <v>5001</v>
          </cell>
          <cell r="N60">
            <v>20891667</v>
          </cell>
        </row>
        <row r="61">
          <cell r="A61">
            <v>5001</v>
          </cell>
          <cell r="N61">
            <v>114592363</v>
          </cell>
        </row>
        <row r="62">
          <cell r="A62">
            <v>5001</v>
          </cell>
          <cell r="N62">
            <v>25569546</v>
          </cell>
        </row>
        <row r="63">
          <cell r="A63">
            <v>5001</v>
          </cell>
          <cell r="N63">
            <v>32460000</v>
          </cell>
        </row>
        <row r="64">
          <cell r="A64">
            <v>5001</v>
          </cell>
          <cell r="N64">
            <v>12106500</v>
          </cell>
        </row>
        <row r="65">
          <cell r="A65">
            <v>5001</v>
          </cell>
          <cell r="N65">
            <v>30655448</v>
          </cell>
        </row>
        <row r="66">
          <cell r="A66">
            <v>5001</v>
          </cell>
          <cell r="N66">
            <v>13542311</v>
          </cell>
        </row>
        <row r="67">
          <cell r="A67">
            <v>5001</v>
          </cell>
          <cell r="N67">
            <v>10841666</v>
          </cell>
        </row>
        <row r="68">
          <cell r="A68">
            <v>5001</v>
          </cell>
          <cell r="N68">
            <v>17477777</v>
          </cell>
        </row>
        <row r="69">
          <cell r="A69">
            <v>5001</v>
          </cell>
          <cell r="N69">
            <v>19047291</v>
          </cell>
        </row>
        <row r="70">
          <cell r="A70">
            <v>5001</v>
          </cell>
          <cell r="N70">
            <v>43430000</v>
          </cell>
        </row>
        <row r="71">
          <cell r="A71">
            <v>5001</v>
          </cell>
          <cell r="N71">
            <v>32391667</v>
          </cell>
        </row>
        <row r="72">
          <cell r="A72">
            <v>5001</v>
          </cell>
          <cell r="N72">
            <v>9897687</v>
          </cell>
        </row>
        <row r="73">
          <cell r="A73">
            <v>5001</v>
          </cell>
          <cell r="N73">
            <v>42085805</v>
          </cell>
        </row>
        <row r="74">
          <cell r="A74">
            <v>5001</v>
          </cell>
          <cell r="N74">
            <v>186147135</v>
          </cell>
        </row>
        <row r="75">
          <cell r="A75">
            <v>5001</v>
          </cell>
          <cell r="N75">
            <v>86559980</v>
          </cell>
        </row>
        <row r="76">
          <cell r="A76">
            <v>5001</v>
          </cell>
          <cell r="N76">
            <v>42372966</v>
          </cell>
        </row>
        <row r="77">
          <cell r="A77">
            <v>5001</v>
          </cell>
          <cell r="N77">
            <v>57525000</v>
          </cell>
        </row>
        <row r="78">
          <cell r="A78">
            <v>5001</v>
          </cell>
          <cell r="N78">
            <v>58503750</v>
          </cell>
        </row>
        <row r="79">
          <cell r="A79">
            <v>5001</v>
          </cell>
          <cell r="N79">
            <v>90048200</v>
          </cell>
        </row>
        <row r="80">
          <cell r="A80">
            <v>5001</v>
          </cell>
          <cell r="N80">
            <v>45139878</v>
          </cell>
        </row>
        <row r="81">
          <cell r="A81">
            <v>5001</v>
          </cell>
          <cell r="N81">
            <v>99195468</v>
          </cell>
        </row>
        <row r="82">
          <cell r="A82">
            <v>5001</v>
          </cell>
          <cell r="N82">
            <v>14474013</v>
          </cell>
        </row>
        <row r="83">
          <cell r="A83">
            <v>5001</v>
          </cell>
          <cell r="N83">
            <v>35934473</v>
          </cell>
        </row>
        <row r="84">
          <cell r="A84">
            <v>5001</v>
          </cell>
          <cell r="N84">
            <v>79816400</v>
          </cell>
        </row>
        <row r="85">
          <cell r="A85">
            <v>5001</v>
          </cell>
          <cell r="N85">
            <v>64381677</v>
          </cell>
        </row>
        <row r="86">
          <cell r="A86">
            <v>5001</v>
          </cell>
          <cell r="N86">
            <v>27391214</v>
          </cell>
        </row>
        <row r="87">
          <cell r="A87">
            <v>5001</v>
          </cell>
          <cell r="N87">
            <v>37790277</v>
          </cell>
        </row>
        <row r="88">
          <cell r="A88">
            <v>5001</v>
          </cell>
          <cell r="N88">
            <v>23930906</v>
          </cell>
        </row>
        <row r="89">
          <cell r="A89">
            <v>5001</v>
          </cell>
          <cell r="N89">
            <v>44400000</v>
          </cell>
        </row>
        <row r="90">
          <cell r="A90">
            <v>5001</v>
          </cell>
          <cell r="N90">
            <v>19343737</v>
          </cell>
        </row>
        <row r="91">
          <cell r="A91">
            <v>5001</v>
          </cell>
          <cell r="N91">
            <v>34795900</v>
          </cell>
        </row>
        <row r="92">
          <cell r="A92">
            <v>5001</v>
          </cell>
          <cell r="N92">
            <v>10611602</v>
          </cell>
        </row>
        <row r="93">
          <cell r="A93">
            <v>5001</v>
          </cell>
          <cell r="N93">
            <v>180773960</v>
          </cell>
        </row>
        <row r="94">
          <cell r="A94">
            <v>5001</v>
          </cell>
          <cell r="N94">
            <v>20250000</v>
          </cell>
        </row>
        <row r="95">
          <cell r="A95">
            <v>5001</v>
          </cell>
          <cell r="N95">
            <v>38493960</v>
          </cell>
        </row>
        <row r="96">
          <cell r="A96">
            <v>5001</v>
          </cell>
          <cell r="N96">
            <v>32097501</v>
          </cell>
        </row>
        <row r="97">
          <cell r="A97">
            <v>5001</v>
          </cell>
          <cell r="N97">
            <v>38758200</v>
          </cell>
        </row>
        <row r="98">
          <cell r="A98">
            <v>5001</v>
          </cell>
          <cell r="N98">
            <v>27000000</v>
          </cell>
        </row>
        <row r="99">
          <cell r="A99">
            <v>5001</v>
          </cell>
          <cell r="N99">
            <v>50244100</v>
          </cell>
        </row>
        <row r="100">
          <cell r="A100">
            <v>5001</v>
          </cell>
          <cell r="N100">
            <v>20660267</v>
          </cell>
        </row>
        <row r="101">
          <cell r="A101">
            <v>5001</v>
          </cell>
          <cell r="N101">
            <v>14740846</v>
          </cell>
        </row>
        <row r="102">
          <cell r="A102">
            <v>5001</v>
          </cell>
          <cell r="N102">
            <v>131577839</v>
          </cell>
        </row>
        <row r="103">
          <cell r="A103">
            <v>5001</v>
          </cell>
          <cell r="N103">
            <v>11111997</v>
          </cell>
        </row>
        <row r="104">
          <cell r="A104">
            <v>5001</v>
          </cell>
          <cell r="N104">
            <v>13330000</v>
          </cell>
        </row>
        <row r="105">
          <cell r="A105">
            <v>5001</v>
          </cell>
          <cell r="N105">
            <v>31782000</v>
          </cell>
        </row>
        <row r="106">
          <cell r="A106">
            <v>5001</v>
          </cell>
          <cell r="N106">
            <v>33201815</v>
          </cell>
        </row>
        <row r="107">
          <cell r="A107">
            <v>5001</v>
          </cell>
          <cell r="N107">
            <v>30753333</v>
          </cell>
        </row>
        <row r="108">
          <cell r="A108">
            <v>5001</v>
          </cell>
          <cell r="N108">
            <v>59244000</v>
          </cell>
        </row>
        <row r="109">
          <cell r="A109">
            <v>5001</v>
          </cell>
          <cell r="N109">
            <v>25746473</v>
          </cell>
        </row>
        <row r="110">
          <cell r="A110">
            <v>5001</v>
          </cell>
          <cell r="N110">
            <v>12565138</v>
          </cell>
        </row>
        <row r="111">
          <cell r="A111">
            <v>5001</v>
          </cell>
          <cell r="N111">
            <v>12388889</v>
          </cell>
        </row>
        <row r="112">
          <cell r="A112">
            <v>5001</v>
          </cell>
          <cell r="N112">
            <v>56508864</v>
          </cell>
        </row>
        <row r="113">
          <cell r="A113">
            <v>5001</v>
          </cell>
          <cell r="N113">
            <v>27554180</v>
          </cell>
        </row>
        <row r="114">
          <cell r="A114">
            <v>5001</v>
          </cell>
          <cell r="N114">
            <v>22200000</v>
          </cell>
        </row>
        <row r="115">
          <cell r="A115">
            <v>5001</v>
          </cell>
          <cell r="N115">
            <v>24731480</v>
          </cell>
        </row>
        <row r="116">
          <cell r="A116">
            <v>5001</v>
          </cell>
          <cell r="N116">
            <v>27430000</v>
          </cell>
        </row>
        <row r="117">
          <cell r="A117">
            <v>5001</v>
          </cell>
          <cell r="N117">
            <v>10583826</v>
          </cell>
        </row>
        <row r="118">
          <cell r="A118">
            <v>5001</v>
          </cell>
          <cell r="N118">
            <v>10742040</v>
          </cell>
        </row>
        <row r="119">
          <cell r="A119">
            <v>5001</v>
          </cell>
          <cell r="N119">
            <v>45217900</v>
          </cell>
        </row>
        <row r="120">
          <cell r="A120">
            <v>5001</v>
          </cell>
          <cell r="N120">
            <v>88402742</v>
          </cell>
        </row>
        <row r="121">
          <cell r="A121">
            <v>5001</v>
          </cell>
          <cell r="N121">
            <v>10632502</v>
          </cell>
        </row>
        <row r="122">
          <cell r="A122">
            <v>5001</v>
          </cell>
          <cell r="N122">
            <v>23339667</v>
          </cell>
        </row>
        <row r="123">
          <cell r="A123">
            <v>5001</v>
          </cell>
          <cell r="N123">
            <v>21271393</v>
          </cell>
        </row>
        <row r="124">
          <cell r="A124">
            <v>5001</v>
          </cell>
          <cell r="N124">
            <v>47976951</v>
          </cell>
        </row>
        <row r="125">
          <cell r="A125">
            <v>5001</v>
          </cell>
          <cell r="N125">
            <v>34533333</v>
          </cell>
        </row>
        <row r="126">
          <cell r="A126">
            <v>5001</v>
          </cell>
          <cell r="N126">
            <v>116666000</v>
          </cell>
        </row>
        <row r="127">
          <cell r="A127">
            <v>5001</v>
          </cell>
          <cell r="N127">
            <v>32462560</v>
          </cell>
        </row>
        <row r="128">
          <cell r="A128">
            <v>5001</v>
          </cell>
          <cell r="N128">
            <v>19597500</v>
          </cell>
        </row>
        <row r="129">
          <cell r="A129">
            <v>5001</v>
          </cell>
          <cell r="N129">
            <v>58944100</v>
          </cell>
        </row>
        <row r="130">
          <cell r="A130">
            <v>5001</v>
          </cell>
          <cell r="N130">
            <v>23250000</v>
          </cell>
        </row>
        <row r="131">
          <cell r="A131">
            <v>5001</v>
          </cell>
          <cell r="N131">
            <v>11096667</v>
          </cell>
        </row>
        <row r="132">
          <cell r="A132">
            <v>5001</v>
          </cell>
          <cell r="N132">
            <v>24573334</v>
          </cell>
        </row>
        <row r="133">
          <cell r="A133">
            <v>5001</v>
          </cell>
          <cell r="N133">
            <v>32200000</v>
          </cell>
        </row>
        <row r="134">
          <cell r="A134">
            <v>5001</v>
          </cell>
          <cell r="N134">
            <v>42705153</v>
          </cell>
        </row>
        <row r="135">
          <cell r="A135">
            <v>5001</v>
          </cell>
          <cell r="N135">
            <v>85947804</v>
          </cell>
        </row>
        <row r="136">
          <cell r="A136">
            <v>5001</v>
          </cell>
          <cell r="N136">
            <v>40415741</v>
          </cell>
        </row>
        <row r="137">
          <cell r="A137">
            <v>5001</v>
          </cell>
          <cell r="N137">
            <v>80227727</v>
          </cell>
        </row>
        <row r="138">
          <cell r="A138">
            <v>5001</v>
          </cell>
          <cell r="N138">
            <v>32872097</v>
          </cell>
        </row>
        <row r="139">
          <cell r="A139">
            <v>5001</v>
          </cell>
          <cell r="N139">
            <v>117411040</v>
          </cell>
        </row>
        <row r="140">
          <cell r="A140">
            <v>5001</v>
          </cell>
          <cell r="N140">
            <v>28500546</v>
          </cell>
        </row>
        <row r="141">
          <cell r="A141">
            <v>5001</v>
          </cell>
          <cell r="N141">
            <v>31250000</v>
          </cell>
        </row>
        <row r="142">
          <cell r="A142">
            <v>5001</v>
          </cell>
          <cell r="N142">
            <v>10663165</v>
          </cell>
        </row>
        <row r="143">
          <cell r="A143">
            <v>5001</v>
          </cell>
          <cell r="N143">
            <v>23161111</v>
          </cell>
        </row>
        <row r="144">
          <cell r="A144">
            <v>5001</v>
          </cell>
          <cell r="N144">
            <v>62018670</v>
          </cell>
        </row>
        <row r="145">
          <cell r="A145">
            <v>5001</v>
          </cell>
          <cell r="N145">
            <v>34551111</v>
          </cell>
        </row>
        <row r="146">
          <cell r="A146">
            <v>5001</v>
          </cell>
          <cell r="N146">
            <v>34468980</v>
          </cell>
        </row>
        <row r="147">
          <cell r="A147">
            <v>5001</v>
          </cell>
          <cell r="N147">
            <v>115154000</v>
          </cell>
        </row>
        <row r="148">
          <cell r="A148">
            <v>5001</v>
          </cell>
          <cell r="N148">
            <v>22482576</v>
          </cell>
        </row>
        <row r="149">
          <cell r="A149">
            <v>5001</v>
          </cell>
          <cell r="N149">
            <v>22250000</v>
          </cell>
        </row>
        <row r="150">
          <cell r="A150">
            <v>5001</v>
          </cell>
          <cell r="N150">
            <v>78666282</v>
          </cell>
        </row>
        <row r="151">
          <cell r="A151">
            <v>5001</v>
          </cell>
          <cell r="N151">
            <v>90411200</v>
          </cell>
        </row>
        <row r="152">
          <cell r="A152">
            <v>5001</v>
          </cell>
          <cell r="N152">
            <v>90048200</v>
          </cell>
        </row>
        <row r="153">
          <cell r="A153">
            <v>5001</v>
          </cell>
          <cell r="N153">
            <v>46833293</v>
          </cell>
        </row>
        <row r="154">
          <cell r="A154">
            <v>5001</v>
          </cell>
          <cell r="N154">
            <v>36268750</v>
          </cell>
        </row>
        <row r="155">
          <cell r="A155">
            <v>5001</v>
          </cell>
          <cell r="N155">
            <v>73913432</v>
          </cell>
        </row>
        <row r="156">
          <cell r="A156">
            <v>5001</v>
          </cell>
          <cell r="N156">
            <v>16100000</v>
          </cell>
        </row>
        <row r="157">
          <cell r="A157">
            <v>5001</v>
          </cell>
          <cell r="N157">
            <v>50394632</v>
          </cell>
        </row>
        <row r="158">
          <cell r="A158">
            <v>5001</v>
          </cell>
          <cell r="N158">
            <v>18028833</v>
          </cell>
        </row>
        <row r="159">
          <cell r="A159">
            <v>5001</v>
          </cell>
          <cell r="N159">
            <v>23039597</v>
          </cell>
        </row>
        <row r="160">
          <cell r="A160">
            <v>5001</v>
          </cell>
          <cell r="N160">
            <v>15398444</v>
          </cell>
        </row>
        <row r="161">
          <cell r="A161">
            <v>5001</v>
          </cell>
          <cell r="N161">
            <v>20900222</v>
          </cell>
        </row>
        <row r="162">
          <cell r="A162">
            <v>5001</v>
          </cell>
          <cell r="N162">
            <v>14625000</v>
          </cell>
        </row>
        <row r="163">
          <cell r="A163">
            <v>5001</v>
          </cell>
          <cell r="N163">
            <v>18250556</v>
          </cell>
        </row>
        <row r="164">
          <cell r="A164">
            <v>5001</v>
          </cell>
          <cell r="N164">
            <v>52910000</v>
          </cell>
        </row>
        <row r="165">
          <cell r="A165">
            <v>5002</v>
          </cell>
        </row>
      </sheetData>
      <sheetData sheetId="12">
        <row r="1">
          <cell r="A1" t="str">
            <v>Concepto</v>
          </cell>
          <cell r="O1" t="str">
            <v>Valor de la retención en la fuente practicada a título de renta y a título de IVA</v>
          </cell>
        </row>
        <row r="2">
          <cell r="A2">
            <v>2301</v>
          </cell>
          <cell r="O2">
            <v>2654000</v>
          </cell>
        </row>
        <row r="3">
          <cell r="A3">
            <v>2301</v>
          </cell>
          <cell r="O3">
            <v>521000</v>
          </cell>
        </row>
        <row r="4">
          <cell r="A4">
            <v>2301</v>
          </cell>
          <cell r="O4">
            <v>679000</v>
          </cell>
        </row>
        <row r="5">
          <cell r="A5">
            <v>2301</v>
          </cell>
          <cell r="O5">
            <v>10351000</v>
          </cell>
        </row>
        <row r="6">
          <cell r="A6">
            <v>2301</v>
          </cell>
          <cell r="O6">
            <v>347000</v>
          </cell>
        </row>
        <row r="7">
          <cell r="A7">
            <v>2301</v>
          </cell>
          <cell r="O7">
            <v>311000</v>
          </cell>
        </row>
        <row r="8">
          <cell r="A8">
            <v>2301</v>
          </cell>
          <cell r="O8">
            <v>1159844</v>
          </cell>
        </row>
        <row r="9">
          <cell r="A9">
            <v>2301</v>
          </cell>
          <cell r="O9">
            <v>171000</v>
          </cell>
        </row>
        <row r="10">
          <cell r="A10">
            <v>2301</v>
          </cell>
          <cell r="O10">
            <v>3408000</v>
          </cell>
        </row>
        <row r="11">
          <cell r="A11">
            <v>2301</v>
          </cell>
          <cell r="O11">
            <v>15619000</v>
          </cell>
        </row>
        <row r="12">
          <cell r="A12">
            <v>2301</v>
          </cell>
          <cell r="O12">
            <v>166000</v>
          </cell>
        </row>
        <row r="13">
          <cell r="A13">
            <v>2301</v>
          </cell>
          <cell r="O13">
            <v>10772000</v>
          </cell>
        </row>
        <row r="14">
          <cell r="A14">
            <v>2301</v>
          </cell>
          <cell r="O14">
            <v>5754000</v>
          </cell>
        </row>
        <row r="15">
          <cell r="A15">
            <v>2301</v>
          </cell>
          <cell r="O15">
            <v>56000</v>
          </cell>
        </row>
        <row r="16">
          <cell r="A16">
            <v>2301</v>
          </cell>
          <cell r="O16">
            <v>19000</v>
          </cell>
        </row>
        <row r="17">
          <cell r="A17">
            <v>2301</v>
          </cell>
          <cell r="O17">
            <v>2495000</v>
          </cell>
        </row>
        <row r="18">
          <cell r="A18">
            <v>2301</v>
          </cell>
          <cell r="O18">
            <v>210000</v>
          </cell>
        </row>
        <row r="19">
          <cell r="A19">
            <v>2301</v>
          </cell>
          <cell r="O19">
            <v>816000</v>
          </cell>
        </row>
        <row r="20">
          <cell r="A20">
            <v>2301</v>
          </cell>
          <cell r="O20">
            <v>2150000</v>
          </cell>
        </row>
        <row r="21">
          <cell r="A21">
            <v>2301</v>
          </cell>
          <cell r="O21">
            <v>3406000</v>
          </cell>
        </row>
        <row r="22">
          <cell r="A22">
            <v>2301</v>
          </cell>
          <cell r="O22">
            <v>4776000</v>
          </cell>
        </row>
        <row r="23">
          <cell r="A23">
            <v>2301</v>
          </cell>
          <cell r="O23">
            <v>1078000</v>
          </cell>
        </row>
        <row r="24">
          <cell r="A24">
            <v>2301</v>
          </cell>
          <cell r="O24">
            <v>2847000</v>
          </cell>
        </row>
        <row r="25">
          <cell r="A25">
            <v>2301</v>
          </cell>
          <cell r="O25">
            <v>1316000</v>
          </cell>
        </row>
        <row r="26">
          <cell r="A26">
            <v>2301</v>
          </cell>
          <cell r="O26">
            <v>248000</v>
          </cell>
        </row>
        <row r="27">
          <cell r="A27">
            <v>2301</v>
          </cell>
          <cell r="O27">
            <v>2230000</v>
          </cell>
        </row>
        <row r="28">
          <cell r="A28">
            <v>2301</v>
          </cell>
          <cell r="O28">
            <v>3218000</v>
          </cell>
        </row>
        <row r="29">
          <cell r="A29">
            <v>2301</v>
          </cell>
          <cell r="O29">
            <v>2544000</v>
          </cell>
        </row>
        <row r="30">
          <cell r="A30">
            <v>2301</v>
          </cell>
          <cell r="O30">
            <v>71000</v>
          </cell>
        </row>
        <row r="31">
          <cell r="A31">
            <v>2301</v>
          </cell>
          <cell r="O31">
            <v>150000</v>
          </cell>
        </row>
        <row r="32">
          <cell r="A32">
            <v>2301</v>
          </cell>
          <cell r="O32">
            <v>86000</v>
          </cell>
        </row>
        <row r="33">
          <cell r="A33">
            <v>2301</v>
          </cell>
          <cell r="O33">
            <v>4508000</v>
          </cell>
        </row>
        <row r="34">
          <cell r="A34">
            <v>2301</v>
          </cell>
          <cell r="O34">
            <v>35000</v>
          </cell>
        </row>
        <row r="35">
          <cell r="A35">
            <v>2301</v>
          </cell>
          <cell r="O35">
            <v>59700</v>
          </cell>
        </row>
        <row r="36">
          <cell r="A36">
            <v>2301</v>
          </cell>
          <cell r="O36">
            <v>27000</v>
          </cell>
        </row>
        <row r="37">
          <cell r="A37">
            <v>2301</v>
          </cell>
          <cell r="O37">
            <v>344000</v>
          </cell>
        </row>
        <row r="38">
          <cell r="A38">
            <v>2301</v>
          </cell>
          <cell r="O38">
            <v>10544000</v>
          </cell>
        </row>
        <row r="39">
          <cell r="A39">
            <v>2301</v>
          </cell>
          <cell r="O39">
            <v>4252000</v>
          </cell>
        </row>
        <row r="40">
          <cell r="A40">
            <v>2301</v>
          </cell>
          <cell r="O40">
            <v>4238000</v>
          </cell>
        </row>
        <row r="41">
          <cell r="A41">
            <v>2301</v>
          </cell>
          <cell r="O41">
            <v>601000</v>
          </cell>
        </row>
        <row r="42">
          <cell r="A42">
            <v>2301</v>
          </cell>
          <cell r="O42">
            <v>268000</v>
          </cell>
        </row>
        <row r="43">
          <cell r="A43">
            <v>2301</v>
          </cell>
          <cell r="O43">
            <v>124300</v>
          </cell>
        </row>
        <row r="44">
          <cell r="A44">
            <v>2301</v>
          </cell>
          <cell r="O44">
            <v>1065000</v>
          </cell>
        </row>
        <row r="45">
          <cell r="A45">
            <v>2301</v>
          </cell>
          <cell r="O45">
            <v>11776000</v>
          </cell>
        </row>
        <row r="46">
          <cell r="A46">
            <v>2301</v>
          </cell>
          <cell r="O46">
            <v>2748000</v>
          </cell>
        </row>
        <row r="47">
          <cell r="A47">
            <v>2301</v>
          </cell>
          <cell r="O47">
            <v>550000</v>
          </cell>
        </row>
        <row r="48">
          <cell r="A48">
            <v>2301</v>
          </cell>
          <cell r="O48">
            <v>201000</v>
          </cell>
        </row>
        <row r="49">
          <cell r="A49">
            <v>2301</v>
          </cell>
          <cell r="O49">
            <v>540000</v>
          </cell>
        </row>
        <row r="50">
          <cell r="A50">
            <v>2301</v>
          </cell>
          <cell r="O50">
            <v>2883000</v>
          </cell>
        </row>
        <row r="51">
          <cell r="A51">
            <v>2301</v>
          </cell>
          <cell r="O51">
            <v>24300</v>
          </cell>
        </row>
        <row r="52">
          <cell r="A52">
            <v>2301</v>
          </cell>
          <cell r="O52">
            <v>352000</v>
          </cell>
        </row>
        <row r="53">
          <cell r="A53">
            <v>2301</v>
          </cell>
          <cell r="O53">
            <v>513800</v>
          </cell>
        </row>
        <row r="54">
          <cell r="A54">
            <v>2301</v>
          </cell>
          <cell r="O54">
            <v>364000</v>
          </cell>
        </row>
        <row r="55">
          <cell r="A55">
            <v>2301</v>
          </cell>
          <cell r="O55">
            <v>9187000</v>
          </cell>
        </row>
        <row r="56">
          <cell r="A56">
            <v>2301</v>
          </cell>
          <cell r="O56">
            <v>44000</v>
          </cell>
        </row>
        <row r="57">
          <cell r="A57">
            <v>2301</v>
          </cell>
          <cell r="O57">
            <v>114000</v>
          </cell>
        </row>
        <row r="58">
          <cell r="A58">
            <v>2301</v>
          </cell>
          <cell r="O58">
            <v>315000</v>
          </cell>
        </row>
        <row r="59">
          <cell r="A59">
            <v>2301</v>
          </cell>
          <cell r="O59">
            <v>5175000</v>
          </cell>
        </row>
        <row r="60">
          <cell r="A60">
            <v>2301</v>
          </cell>
          <cell r="O60">
            <v>16200</v>
          </cell>
        </row>
        <row r="61">
          <cell r="A61">
            <v>2301</v>
          </cell>
          <cell r="O61">
            <v>77000</v>
          </cell>
        </row>
        <row r="62">
          <cell r="A62">
            <v>2301</v>
          </cell>
          <cell r="O62">
            <v>4267000</v>
          </cell>
        </row>
        <row r="63">
          <cell r="A63">
            <v>2301</v>
          </cell>
          <cell r="O63">
            <v>4030000</v>
          </cell>
        </row>
        <row r="64">
          <cell r="A64">
            <v>2301</v>
          </cell>
          <cell r="O64">
            <v>398000</v>
          </cell>
        </row>
        <row r="65">
          <cell r="A65">
            <v>2301</v>
          </cell>
          <cell r="O65">
            <v>720000</v>
          </cell>
        </row>
        <row r="66">
          <cell r="A66">
            <v>2301</v>
          </cell>
          <cell r="O66">
            <v>993000</v>
          </cell>
        </row>
        <row r="67">
          <cell r="A67">
            <v>2301</v>
          </cell>
          <cell r="O67">
            <v>871000</v>
          </cell>
        </row>
        <row r="68">
          <cell r="A68">
            <v>2301</v>
          </cell>
          <cell r="O68">
            <v>655000</v>
          </cell>
        </row>
        <row r="69">
          <cell r="A69">
            <v>2301</v>
          </cell>
          <cell r="O69">
            <v>31000</v>
          </cell>
        </row>
        <row r="70">
          <cell r="A70">
            <v>2301</v>
          </cell>
          <cell r="O70">
            <v>24300</v>
          </cell>
        </row>
        <row r="71">
          <cell r="A71">
            <v>2301</v>
          </cell>
          <cell r="O71">
            <v>2277000</v>
          </cell>
        </row>
        <row r="72">
          <cell r="A72">
            <v>2301</v>
          </cell>
          <cell r="O72">
            <v>2632000</v>
          </cell>
        </row>
        <row r="73">
          <cell r="A73">
            <v>2301</v>
          </cell>
          <cell r="O73">
            <v>3080000</v>
          </cell>
        </row>
        <row r="74">
          <cell r="A74">
            <v>2301</v>
          </cell>
          <cell r="O74">
            <v>4613000</v>
          </cell>
        </row>
        <row r="75">
          <cell r="A75">
            <v>2301</v>
          </cell>
          <cell r="O75">
            <v>7100</v>
          </cell>
        </row>
        <row r="76">
          <cell r="A76">
            <v>2301</v>
          </cell>
          <cell r="O76">
            <v>620000</v>
          </cell>
        </row>
        <row r="77">
          <cell r="A77">
            <v>2301</v>
          </cell>
          <cell r="O77">
            <v>4300</v>
          </cell>
        </row>
        <row r="78">
          <cell r="A78">
            <v>2301</v>
          </cell>
          <cell r="O78">
            <v>201000</v>
          </cell>
        </row>
        <row r="79">
          <cell r="A79">
            <v>2301</v>
          </cell>
          <cell r="O79">
            <v>1647000</v>
          </cell>
        </row>
        <row r="80">
          <cell r="A80">
            <v>2301</v>
          </cell>
          <cell r="O80">
            <v>135000</v>
          </cell>
        </row>
        <row r="81">
          <cell r="A81">
            <v>2301</v>
          </cell>
          <cell r="O81">
            <v>9295000</v>
          </cell>
        </row>
        <row r="82">
          <cell r="A82">
            <v>2301</v>
          </cell>
          <cell r="O82">
            <v>1647000</v>
          </cell>
        </row>
        <row r="83">
          <cell r="A83">
            <v>2301</v>
          </cell>
          <cell r="O83">
            <v>169000</v>
          </cell>
        </row>
        <row r="84">
          <cell r="A84">
            <v>2302</v>
          </cell>
          <cell r="O84">
            <v>36400</v>
          </cell>
        </row>
        <row r="85">
          <cell r="A85">
            <v>2302</v>
          </cell>
          <cell r="O85">
            <v>69952</v>
          </cell>
        </row>
        <row r="86">
          <cell r="A86">
            <v>2302</v>
          </cell>
          <cell r="O86">
            <v>28000</v>
          </cell>
        </row>
        <row r="87">
          <cell r="A87">
            <v>2302</v>
          </cell>
          <cell r="O87">
            <v>66720</v>
          </cell>
        </row>
        <row r="88">
          <cell r="A88">
            <v>2302</v>
          </cell>
          <cell r="O88">
            <v>778401</v>
          </cell>
        </row>
        <row r="89">
          <cell r="A89">
            <v>2302</v>
          </cell>
          <cell r="O89">
            <v>495891</v>
          </cell>
        </row>
        <row r="90">
          <cell r="A90">
            <v>2302</v>
          </cell>
          <cell r="O90">
            <v>30172</v>
          </cell>
        </row>
        <row r="91">
          <cell r="A91">
            <v>2302</v>
          </cell>
          <cell r="O91">
            <v>218540</v>
          </cell>
        </row>
        <row r="92">
          <cell r="A92">
            <v>2302</v>
          </cell>
          <cell r="O92">
            <v>84000</v>
          </cell>
        </row>
        <row r="93">
          <cell r="A93">
            <v>2302</v>
          </cell>
          <cell r="O93">
            <v>1187690</v>
          </cell>
        </row>
        <row r="94">
          <cell r="A94">
            <v>2302</v>
          </cell>
          <cell r="O94">
            <v>85881</v>
          </cell>
        </row>
        <row r="95">
          <cell r="A95">
            <v>2302</v>
          </cell>
          <cell r="O95">
            <v>34223</v>
          </cell>
        </row>
        <row r="96">
          <cell r="A96">
            <v>2302</v>
          </cell>
          <cell r="O96">
            <v>456082</v>
          </cell>
        </row>
        <row r="97">
          <cell r="A97">
            <v>2302</v>
          </cell>
          <cell r="O97">
            <v>4046245</v>
          </cell>
        </row>
        <row r="98">
          <cell r="A98">
            <v>2302</v>
          </cell>
          <cell r="O98">
            <v>195010</v>
          </cell>
        </row>
        <row r="99">
          <cell r="A99">
            <v>2302</v>
          </cell>
          <cell r="O99">
            <v>165489</v>
          </cell>
        </row>
        <row r="100">
          <cell r="A100">
            <v>2302</v>
          </cell>
          <cell r="O100">
            <v>265585</v>
          </cell>
        </row>
        <row r="101">
          <cell r="A101">
            <v>2302</v>
          </cell>
          <cell r="O101">
            <v>647521</v>
          </cell>
        </row>
        <row r="102">
          <cell r="A102">
            <v>2302</v>
          </cell>
          <cell r="O102">
            <v>128953</v>
          </cell>
        </row>
        <row r="103">
          <cell r="A103">
            <v>2302</v>
          </cell>
          <cell r="O103">
            <v>133595</v>
          </cell>
        </row>
        <row r="104">
          <cell r="A104">
            <v>2302</v>
          </cell>
          <cell r="O104">
            <v>6596997</v>
          </cell>
        </row>
        <row r="105">
          <cell r="A105">
            <v>2302</v>
          </cell>
          <cell r="O105">
            <v>329560</v>
          </cell>
        </row>
        <row r="106">
          <cell r="A106">
            <v>2302</v>
          </cell>
          <cell r="O106">
            <v>5154742</v>
          </cell>
        </row>
        <row r="107">
          <cell r="A107">
            <v>2302</v>
          </cell>
          <cell r="O107">
            <v>24500</v>
          </cell>
        </row>
        <row r="108">
          <cell r="A108">
            <v>2302</v>
          </cell>
          <cell r="O108">
            <v>56733</v>
          </cell>
        </row>
        <row r="109">
          <cell r="A109">
            <v>2302</v>
          </cell>
          <cell r="O109">
            <v>6388591</v>
          </cell>
        </row>
        <row r="110">
          <cell r="A110">
            <v>2302</v>
          </cell>
          <cell r="O110">
            <v>52920</v>
          </cell>
        </row>
        <row r="111">
          <cell r="A111">
            <v>2302</v>
          </cell>
          <cell r="O111">
            <v>352021</v>
          </cell>
        </row>
        <row r="112">
          <cell r="A112">
            <v>2302</v>
          </cell>
          <cell r="O112">
            <v>198374</v>
          </cell>
        </row>
        <row r="113">
          <cell r="A113">
            <v>2303</v>
          </cell>
          <cell r="O113">
            <v>4414429</v>
          </cell>
        </row>
        <row r="114">
          <cell r="A114">
            <v>2303</v>
          </cell>
          <cell r="O114">
            <v>728913</v>
          </cell>
        </row>
        <row r="115">
          <cell r="A115">
            <v>2303</v>
          </cell>
          <cell r="O115">
            <v>193542</v>
          </cell>
        </row>
        <row r="116">
          <cell r="A116">
            <v>2303</v>
          </cell>
          <cell r="O116">
            <v>53800</v>
          </cell>
        </row>
        <row r="117">
          <cell r="A117">
            <v>2303</v>
          </cell>
          <cell r="O117">
            <v>2050022</v>
          </cell>
        </row>
        <row r="118">
          <cell r="A118">
            <v>2303</v>
          </cell>
          <cell r="O118">
            <v>1337268</v>
          </cell>
        </row>
        <row r="119">
          <cell r="A119">
            <v>2303</v>
          </cell>
          <cell r="O119">
            <v>6930000</v>
          </cell>
        </row>
        <row r="120">
          <cell r="A120">
            <v>2303</v>
          </cell>
          <cell r="O120">
            <v>19342400</v>
          </cell>
        </row>
        <row r="121">
          <cell r="A121">
            <v>2303</v>
          </cell>
          <cell r="O121">
            <v>72600</v>
          </cell>
        </row>
        <row r="122">
          <cell r="A122">
            <v>2304</v>
          </cell>
          <cell r="O122">
            <v>5927934</v>
          </cell>
        </row>
        <row r="123">
          <cell r="A123">
            <v>2304</v>
          </cell>
          <cell r="O123">
            <v>6900000</v>
          </cell>
        </row>
        <row r="124">
          <cell r="A124">
            <v>2304</v>
          </cell>
          <cell r="O124">
            <v>484000</v>
          </cell>
        </row>
        <row r="125">
          <cell r="A125">
            <v>2304</v>
          </cell>
          <cell r="O125">
            <v>350000</v>
          </cell>
        </row>
        <row r="126">
          <cell r="A126">
            <v>2304</v>
          </cell>
          <cell r="O126">
            <v>14769921</v>
          </cell>
        </row>
        <row r="127">
          <cell r="A127">
            <v>2304</v>
          </cell>
          <cell r="O127">
            <v>7909000</v>
          </cell>
        </row>
        <row r="128">
          <cell r="A128">
            <v>2304</v>
          </cell>
          <cell r="O128">
            <v>1761818</v>
          </cell>
        </row>
        <row r="129">
          <cell r="A129">
            <v>2304</v>
          </cell>
          <cell r="O129">
            <v>6809091</v>
          </cell>
        </row>
        <row r="130">
          <cell r="A130">
            <v>2304</v>
          </cell>
          <cell r="O130">
            <v>770400</v>
          </cell>
        </row>
        <row r="131">
          <cell r="A131">
            <v>2304</v>
          </cell>
          <cell r="O131">
            <v>3746800</v>
          </cell>
        </row>
        <row r="132">
          <cell r="A132">
            <v>2304</v>
          </cell>
          <cell r="O132">
            <v>250000</v>
          </cell>
        </row>
        <row r="133">
          <cell r="A133">
            <v>2304</v>
          </cell>
          <cell r="O133">
            <v>169600</v>
          </cell>
        </row>
        <row r="134">
          <cell r="A134">
            <v>2304</v>
          </cell>
          <cell r="O134">
            <v>2980000</v>
          </cell>
        </row>
        <row r="135">
          <cell r="A135">
            <v>2304</v>
          </cell>
          <cell r="O135">
            <v>4400000</v>
          </cell>
        </row>
        <row r="136">
          <cell r="A136">
            <v>2304</v>
          </cell>
          <cell r="O136">
            <v>1870000</v>
          </cell>
        </row>
        <row r="137">
          <cell r="A137">
            <v>2304</v>
          </cell>
          <cell r="O137">
            <v>6370000</v>
          </cell>
        </row>
        <row r="138">
          <cell r="A138">
            <v>2304</v>
          </cell>
          <cell r="O138">
            <v>10450000</v>
          </cell>
        </row>
        <row r="139">
          <cell r="A139">
            <v>2304</v>
          </cell>
          <cell r="O139">
            <v>100000</v>
          </cell>
        </row>
        <row r="140">
          <cell r="A140">
            <v>2304</v>
          </cell>
          <cell r="O140">
            <v>141844</v>
          </cell>
        </row>
        <row r="141">
          <cell r="A141">
            <v>2304</v>
          </cell>
          <cell r="O141">
            <v>4818000</v>
          </cell>
        </row>
        <row r="142">
          <cell r="A142">
            <v>2304</v>
          </cell>
          <cell r="O142">
            <v>6468000</v>
          </cell>
        </row>
        <row r="143">
          <cell r="A143">
            <v>2304</v>
          </cell>
          <cell r="O143">
            <v>454571</v>
          </cell>
        </row>
        <row r="144">
          <cell r="A144">
            <v>2304</v>
          </cell>
          <cell r="O144">
            <v>6160000</v>
          </cell>
        </row>
        <row r="145">
          <cell r="A145">
            <v>2304</v>
          </cell>
          <cell r="O145">
            <v>117600</v>
          </cell>
        </row>
        <row r="146">
          <cell r="A146">
            <v>2304</v>
          </cell>
          <cell r="O146">
            <v>90000</v>
          </cell>
        </row>
        <row r="147">
          <cell r="A147">
            <v>2304</v>
          </cell>
          <cell r="O147">
            <v>286714</v>
          </cell>
        </row>
        <row r="148">
          <cell r="A148">
            <v>2304</v>
          </cell>
          <cell r="O148">
            <v>6325000</v>
          </cell>
        </row>
        <row r="149">
          <cell r="A149">
            <v>2304</v>
          </cell>
          <cell r="O149">
            <v>303333</v>
          </cell>
        </row>
        <row r="150">
          <cell r="A150">
            <v>2304</v>
          </cell>
          <cell r="O150">
            <v>375000</v>
          </cell>
        </row>
        <row r="151">
          <cell r="A151">
            <v>2304</v>
          </cell>
          <cell r="O151">
            <v>80000</v>
          </cell>
        </row>
        <row r="152">
          <cell r="A152">
            <v>2304</v>
          </cell>
          <cell r="O152">
            <v>100000</v>
          </cell>
        </row>
        <row r="153">
          <cell r="A153">
            <v>2304</v>
          </cell>
          <cell r="O153">
            <v>6200000</v>
          </cell>
        </row>
        <row r="154">
          <cell r="A154">
            <v>2304</v>
          </cell>
          <cell r="O154">
            <v>4514000</v>
          </cell>
        </row>
        <row r="155">
          <cell r="A155">
            <v>2304</v>
          </cell>
          <cell r="O155">
            <v>2206600</v>
          </cell>
        </row>
        <row r="156">
          <cell r="A156">
            <v>2304</v>
          </cell>
          <cell r="O156">
            <v>2214700</v>
          </cell>
        </row>
        <row r="157">
          <cell r="A157">
            <v>2304</v>
          </cell>
          <cell r="O157">
            <v>1558000</v>
          </cell>
        </row>
        <row r="158">
          <cell r="A158">
            <v>2304</v>
          </cell>
          <cell r="O158">
            <v>1000000</v>
          </cell>
        </row>
        <row r="159">
          <cell r="A159">
            <v>2304</v>
          </cell>
          <cell r="O159">
            <v>1050000</v>
          </cell>
        </row>
        <row r="160">
          <cell r="A160">
            <v>2304</v>
          </cell>
          <cell r="O160">
            <v>3756667</v>
          </cell>
        </row>
        <row r="161">
          <cell r="A161">
            <v>2304</v>
          </cell>
          <cell r="O161">
            <v>37690</v>
          </cell>
        </row>
        <row r="162">
          <cell r="A162">
            <v>2304</v>
          </cell>
          <cell r="O162">
            <v>2350000</v>
          </cell>
        </row>
        <row r="163">
          <cell r="A163">
            <v>2304</v>
          </cell>
          <cell r="O163">
            <v>12871868</v>
          </cell>
        </row>
        <row r="164">
          <cell r="A164">
            <v>2304</v>
          </cell>
          <cell r="O164">
            <v>1072283</v>
          </cell>
        </row>
        <row r="165">
          <cell r="A165">
            <v>2304</v>
          </cell>
          <cell r="O165">
            <v>5280000</v>
          </cell>
        </row>
        <row r="166">
          <cell r="A166">
            <v>2304</v>
          </cell>
          <cell r="O166">
            <v>30693</v>
          </cell>
        </row>
        <row r="167">
          <cell r="A167">
            <v>2304</v>
          </cell>
          <cell r="O167">
            <v>4095313</v>
          </cell>
        </row>
        <row r="168">
          <cell r="A168">
            <v>2304</v>
          </cell>
          <cell r="O168">
            <v>780000</v>
          </cell>
        </row>
        <row r="169">
          <cell r="A169">
            <v>2304</v>
          </cell>
          <cell r="O169">
            <v>940000</v>
          </cell>
        </row>
        <row r="170">
          <cell r="A170">
            <v>2304</v>
          </cell>
          <cell r="O170">
            <v>4425000</v>
          </cell>
        </row>
        <row r="171">
          <cell r="A171">
            <v>2304</v>
          </cell>
          <cell r="O171">
            <v>2420000</v>
          </cell>
        </row>
        <row r="172">
          <cell r="A172">
            <v>2304</v>
          </cell>
          <cell r="O172">
            <v>2871224</v>
          </cell>
        </row>
        <row r="173">
          <cell r="A173">
            <v>2304</v>
          </cell>
          <cell r="O173">
            <v>1650000</v>
          </cell>
        </row>
        <row r="174">
          <cell r="A174">
            <v>2304</v>
          </cell>
          <cell r="O174">
            <v>3000000</v>
          </cell>
        </row>
        <row r="175">
          <cell r="A175">
            <v>2304</v>
          </cell>
          <cell r="O175">
            <v>9047512</v>
          </cell>
        </row>
        <row r="176">
          <cell r="A176">
            <v>2304</v>
          </cell>
          <cell r="O176">
            <v>4000000</v>
          </cell>
        </row>
        <row r="177">
          <cell r="A177">
            <v>2304</v>
          </cell>
          <cell r="O177">
            <v>4619920</v>
          </cell>
        </row>
        <row r="178">
          <cell r="A178">
            <v>2304</v>
          </cell>
          <cell r="O178">
            <v>6783549</v>
          </cell>
        </row>
        <row r="179">
          <cell r="A179">
            <v>2304</v>
          </cell>
          <cell r="O179">
            <v>120000</v>
          </cell>
        </row>
        <row r="180">
          <cell r="A180">
            <v>2304</v>
          </cell>
          <cell r="O180">
            <v>510000</v>
          </cell>
        </row>
        <row r="181">
          <cell r="A181">
            <v>2304</v>
          </cell>
          <cell r="O181">
            <v>14712500</v>
          </cell>
        </row>
        <row r="182">
          <cell r="A182">
            <v>2304</v>
          </cell>
          <cell r="O182">
            <v>11770000</v>
          </cell>
        </row>
        <row r="183">
          <cell r="A183">
            <v>2304</v>
          </cell>
          <cell r="O183">
            <v>5000</v>
          </cell>
        </row>
        <row r="184">
          <cell r="A184">
            <v>2304</v>
          </cell>
          <cell r="O184">
            <v>14190000</v>
          </cell>
        </row>
        <row r="185">
          <cell r="A185">
            <v>2304</v>
          </cell>
          <cell r="O185">
            <v>45000</v>
          </cell>
        </row>
        <row r="186">
          <cell r="A186">
            <v>2304</v>
          </cell>
          <cell r="O186">
            <v>7290000</v>
          </cell>
        </row>
        <row r="187">
          <cell r="A187">
            <v>2304</v>
          </cell>
          <cell r="O187">
            <v>12700000</v>
          </cell>
        </row>
        <row r="188">
          <cell r="A188">
            <v>2304</v>
          </cell>
          <cell r="O188">
            <v>11198000</v>
          </cell>
        </row>
        <row r="189">
          <cell r="A189">
            <v>2304</v>
          </cell>
          <cell r="O189">
            <v>847000</v>
          </cell>
        </row>
        <row r="190">
          <cell r="A190">
            <v>2304</v>
          </cell>
          <cell r="O190">
            <v>4388888</v>
          </cell>
        </row>
        <row r="191">
          <cell r="A191">
            <v>2304</v>
          </cell>
          <cell r="O191">
            <v>5986200</v>
          </cell>
        </row>
        <row r="192">
          <cell r="A192">
            <v>2304</v>
          </cell>
          <cell r="O192">
            <v>45388143</v>
          </cell>
        </row>
        <row r="193">
          <cell r="A193">
            <v>2304</v>
          </cell>
          <cell r="O193">
            <v>300000</v>
          </cell>
        </row>
        <row r="194">
          <cell r="A194">
            <v>2304</v>
          </cell>
          <cell r="O194">
            <v>3083300</v>
          </cell>
        </row>
        <row r="195">
          <cell r="A195">
            <v>2304</v>
          </cell>
          <cell r="O195">
            <v>1200000</v>
          </cell>
        </row>
        <row r="196">
          <cell r="A196">
            <v>2304</v>
          </cell>
          <cell r="O196">
            <v>4920000</v>
          </cell>
        </row>
        <row r="197">
          <cell r="A197">
            <v>2304</v>
          </cell>
          <cell r="O197">
            <v>343474</v>
          </cell>
        </row>
        <row r="198">
          <cell r="A198">
            <v>2304</v>
          </cell>
          <cell r="O198">
            <v>3555000</v>
          </cell>
        </row>
        <row r="199">
          <cell r="A199">
            <v>2304</v>
          </cell>
          <cell r="O199">
            <v>3410000</v>
          </cell>
        </row>
        <row r="200">
          <cell r="A200">
            <v>2304</v>
          </cell>
          <cell r="O200">
            <v>18914228</v>
          </cell>
        </row>
        <row r="201">
          <cell r="A201">
            <v>2304</v>
          </cell>
          <cell r="O201">
            <v>15036217</v>
          </cell>
        </row>
        <row r="202">
          <cell r="A202">
            <v>2304</v>
          </cell>
          <cell r="O202">
            <v>4440000</v>
          </cell>
        </row>
        <row r="203">
          <cell r="A203">
            <v>2304</v>
          </cell>
          <cell r="O203">
            <v>80000</v>
          </cell>
        </row>
        <row r="204">
          <cell r="A204">
            <v>2304</v>
          </cell>
          <cell r="O204">
            <v>10065000</v>
          </cell>
        </row>
        <row r="205">
          <cell r="A205">
            <v>2304</v>
          </cell>
          <cell r="O205">
            <v>2296667</v>
          </cell>
        </row>
        <row r="206">
          <cell r="A206">
            <v>2304</v>
          </cell>
          <cell r="O206">
            <v>2981733</v>
          </cell>
        </row>
        <row r="207">
          <cell r="A207">
            <v>2304</v>
          </cell>
          <cell r="O207">
            <v>3160300</v>
          </cell>
        </row>
        <row r="208">
          <cell r="A208">
            <v>2304</v>
          </cell>
          <cell r="O208">
            <v>550000</v>
          </cell>
        </row>
        <row r="209">
          <cell r="A209">
            <v>2304</v>
          </cell>
          <cell r="O209">
            <v>220000</v>
          </cell>
        </row>
        <row r="210">
          <cell r="A210">
            <v>2304</v>
          </cell>
          <cell r="O210">
            <v>46200</v>
          </cell>
        </row>
        <row r="211">
          <cell r="A211">
            <v>2304</v>
          </cell>
          <cell r="O211">
            <v>13200</v>
          </cell>
        </row>
        <row r="212">
          <cell r="A212">
            <v>2304</v>
          </cell>
          <cell r="O212">
            <v>66711</v>
          </cell>
        </row>
        <row r="213">
          <cell r="A213">
            <v>2304</v>
          </cell>
          <cell r="O213">
            <v>321090</v>
          </cell>
        </row>
        <row r="214">
          <cell r="A214">
            <v>2304</v>
          </cell>
          <cell r="O214">
            <v>11726000</v>
          </cell>
        </row>
        <row r="215">
          <cell r="A215">
            <v>2304</v>
          </cell>
          <cell r="O215">
            <v>359064</v>
          </cell>
        </row>
        <row r="216">
          <cell r="A216">
            <v>2304</v>
          </cell>
          <cell r="O216">
            <v>1016773284</v>
          </cell>
        </row>
        <row r="217">
          <cell r="A217">
            <v>2304</v>
          </cell>
          <cell r="O217">
            <v>792000</v>
          </cell>
        </row>
        <row r="218">
          <cell r="A218">
            <v>2304</v>
          </cell>
          <cell r="O218">
            <v>286867</v>
          </cell>
        </row>
        <row r="219">
          <cell r="A219">
            <v>2304</v>
          </cell>
          <cell r="O219">
            <v>3630000</v>
          </cell>
        </row>
        <row r="220">
          <cell r="A220">
            <v>2304</v>
          </cell>
          <cell r="O220">
            <v>965800</v>
          </cell>
        </row>
        <row r="221">
          <cell r="A221">
            <v>2304</v>
          </cell>
          <cell r="O221">
            <v>108900</v>
          </cell>
        </row>
        <row r="222">
          <cell r="A222">
            <v>2304</v>
          </cell>
          <cell r="O222">
            <v>1780903</v>
          </cell>
        </row>
        <row r="223">
          <cell r="A223">
            <v>2304</v>
          </cell>
          <cell r="O223">
            <v>1012935</v>
          </cell>
        </row>
        <row r="224">
          <cell r="A224">
            <v>2304</v>
          </cell>
          <cell r="O224">
            <v>2250444</v>
          </cell>
        </row>
        <row r="225">
          <cell r="A225">
            <v>2304</v>
          </cell>
          <cell r="O225">
            <v>15840</v>
          </cell>
        </row>
        <row r="226">
          <cell r="A226">
            <v>2304</v>
          </cell>
          <cell r="O226">
            <v>1266120</v>
          </cell>
        </row>
        <row r="227">
          <cell r="A227">
            <v>2304</v>
          </cell>
          <cell r="O227">
            <v>1900938</v>
          </cell>
        </row>
        <row r="228">
          <cell r="A228">
            <v>2304</v>
          </cell>
          <cell r="O228">
            <v>29544313</v>
          </cell>
        </row>
        <row r="229">
          <cell r="A229">
            <v>2304</v>
          </cell>
          <cell r="O229">
            <v>8970969</v>
          </cell>
        </row>
        <row r="230">
          <cell r="A230">
            <v>2304</v>
          </cell>
          <cell r="O230">
            <v>15400</v>
          </cell>
        </row>
        <row r="231">
          <cell r="A231">
            <v>2304</v>
          </cell>
          <cell r="O231">
            <v>587619</v>
          </cell>
        </row>
        <row r="232">
          <cell r="A232">
            <v>2304</v>
          </cell>
          <cell r="O232">
            <v>32876036</v>
          </cell>
        </row>
        <row r="233">
          <cell r="A233">
            <v>2304</v>
          </cell>
          <cell r="O233">
            <v>262900</v>
          </cell>
        </row>
        <row r="234">
          <cell r="A234">
            <v>2304</v>
          </cell>
          <cell r="O234">
            <v>280488</v>
          </cell>
        </row>
        <row r="235">
          <cell r="A235">
            <v>2304</v>
          </cell>
          <cell r="O235">
            <v>3227400</v>
          </cell>
        </row>
        <row r="236">
          <cell r="A236">
            <v>2304</v>
          </cell>
          <cell r="O236">
            <v>5610000</v>
          </cell>
        </row>
        <row r="237">
          <cell r="A237">
            <v>2304</v>
          </cell>
          <cell r="O237">
            <v>1209285</v>
          </cell>
        </row>
        <row r="238">
          <cell r="A238">
            <v>2304</v>
          </cell>
          <cell r="O238">
            <v>2822600</v>
          </cell>
        </row>
        <row r="239">
          <cell r="A239">
            <v>2304</v>
          </cell>
          <cell r="O239">
            <v>1649898</v>
          </cell>
        </row>
        <row r="240">
          <cell r="A240">
            <v>2304</v>
          </cell>
          <cell r="O240">
            <v>244179</v>
          </cell>
        </row>
        <row r="241">
          <cell r="A241">
            <v>2304</v>
          </cell>
          <cell r="O241">
            <v>11000000</v>
          </cell>
        </row>
        <row r="242">
          <cell r="A242">
            <v>2304</v>
          </cell>
          <cell r="O242">
            <v>7810000</v>
          </cell>
        </row>
        <row r="243">
          <cell r="A243">
            <v>2304</v>
          </cell>
          <cell r="O243">
            <v>4455000</v>
          </cell>
        </row>
        <row r="244">
          <cell r="A244">
            <v>2304</v>
          </cell>
          <cell r="O244">
            <v>88000</v>
          </cell>
        </row>
        <row r="245">
          <cell r="A245">
            <v>2304</v>
          </cell>
          <cell r="O245">
            <v>67453420</v>
          </cell>
        </row>
        <row r="246">
          <cell r="A246">
            <v>2304</v>
          </cell>
          <cell r="O246">
            <v>3465000</v>
          </cell>
        </row>
        <row r="247">
          <cell r="A247">
            <v>2304</v>
          </cell>
          <cell r="O247">
            <v>23446500</v>
          </cell>
        </row>
        <row r="248">
          <cell r="A248">
            <v>2304</v>
          </cell>
          <cell r="O248">
            <v>4677200</v>
          </cell>
        </row>
        <row r="249">
          <cell r="A249">
            <v>2304</v>
          </cell>
          <cell r="O249">
            <v>3129660</v>
          </cell>
        </row>
        <row r="250">
          <cell r="A250">
            <v>2305</v>
          </cell>
          <cell r="O250">
            <v>61970</v>
          </cell>
        </row>
        <row r="251">
          <cell r="A251">
            <v>2305</v>
          </cell>
          <cell r="O251">
            <v>69021</v>
          </cell>
        </row>
        <row r="252">
          <cell r="A252">
            <v>2305</v>
          </cell>
          <cell r="O252">
            <v>43523</v>
          </cell>
        </row>
        <row r="253">
          <cell r="A253">
            <v>2305</v>
          </cell>
          <cell r="O253">
            <v>7200</v>
          </cell>
        </row>
        <row r="254">
          <cell r="A254">
            <v>2305</v>
          </cell>
          <cell r="O254">
            <v>145913</v>
          </cell>
        </row>
        <row r="255">
          <cell r="A255">
            <v>2305</v>
          </cell>
          <cell r="O255">
            <v>19000</v>
          </cell>
        </row>
        <row r="256">
          <cell r="A256">
            <v>2305</v>
          </cell>
          <cell r="O256">
            <v>180000</v>
          </cell>
        </row>
        <row r="257">
          <cell r="A257">
            <v>2305</v>
          </cell>
          <cell r="O257">
            <v>134954</v>
          </cell>
        </row>
        <row r="258">
          <cell r="A258">
            <v>2305</v>
          </cell>
          <cell r="O258">
            <v>21960</v>
          </cell>
        </row>
        <row r="259">
          <cell r="A259">
            <v>2305</v>
          </cell>
          <cell r="O259">
            <v>79196</v>
          </cell>
        </row>
        <row r="260">
          <cell r="A260">
            <v>2305</v>
          </cell>
          <cell r="O260">
            <v>1143544</v>
          </cell>
        </row>
        <row r="261">
          <cell r="A261">
            <v>2305</v>
          </cell>
          <cell r="O261">
            <v>147520</v>
          </cell>
        </row>
        <row r="262">
          <cell r="A262">
            <v>2305</v>
          </cell>
          <cell r="O262">
            <v>1120</v>
          </cell>
        </row>
        <row r="263">
          <cell r="A263">
            <v>2305</v>
          </cell>
          <cell r="O263">
            <v>8925</v>
          </cell>
        </row>
        <row r="264">
          <cell r="A264">
            <v>2305</v>
          </cell>
          <cell r="O264">
            <v>42128</v>
          </cell>
        </row>
        <row r="265">
          <cell r="A265">
            <v>2305</v>
          </cell>
          <cell r="O265">
            <v>10800</v>
          </cell>
        </row>
        <row r="266">
          <cell r="A266">
            <v>2305</v>
          </cell>
          <cell r="O266">
            <v>6155</v>
          </cell>
        </row>
        <row r="267">
          <cell r="A267">
            <v>2305</v>
          </cell>
          <cell r="O267">
            <v>370899</v>
          </cell>
        </row>
        <row r="268">
          <cell r="A268">
            <v>2305</v>
          </cell>
          <cell r="O268">
            <v>69067</v>
          </cell>
        </row>
        <row r="269">
          <cell r="A269">
            <v>2305</v>
          </cell>
          <cell r="O269">
            <v>17940</v>
          </cell>
        </row>
        <row r="270">
          <cell r="A270">
            <v>2305</v>
          </cell>
          <cell r="O270">
            <v>6000</v>
          </cell>
        </row>
        <row r="271">
          <cell r="A271">
            <v>2305</v>
          </cell>
          <cell r="O271">
            <v>20000</v>
          </cell>
        </row>
        <row r="272">
          <cell r="A272">
            <v>2305</v>
          </cell>
          <cell r="O272">
            <v>114000</v>
          </cell>
        </row>
        <row r="273">
          <cell r="A273">
            <v>2305</v>
          </cell>
          <cell r="O273">
            <v>15000</v>
          </cell>
        </row>
        <row r="274">
          <cell r="A274">
            <v>2305</v>
          </cell>
          <cell r="O274">
            <v>8100</v>
          </cell>
        </row>
        <row r="275">
          <cell r="A275">
            <v>2305</v>
          </cell>
          <cell r="O275">
            <v>10800</v>
          </cell>
        </row>
        <row r="276">
          <cell r="A276">
            <v>2305</v>
          </cell>
          <cell r="O276">
            <v>1300</v>
          </cell>
        </row>
        <row r="277">
          <cell r="A277">
            <v>2305</v>
          </cell>
          <cell r="O277">
            <v>1800</v>
          </cell>
        </row>
        <row r="278">
          <cell r="A278">
            <v>2305</v>
          </cell>
          <cell r="O278">
            <v>15600</v>
          </cell>
        </row>
        <row r="279">
          <cell r="A279">
            <v>2305</v>
          </cell>
          <cell r="O279">
            <v>21000</v>
          </cell>
        </row>
        <row r="280">
          <cell r="A280">
            <v>2305</v>
          </cell>
          <cell r="O280">
            <v>71100</v>
          </cell>
        </row>
        <row r="281">
          <cell r="A281">
            <v>2305</v>
          </cell>
          <cell r="O281">
            <v>289600</v>
          </cell>
        </row>
        <row r="282">
          <cell r="A282">
            <v>2305</v>
          </cell>
          <cell r="O282">
            <v>310600</v>
          </cell>
        </row>
        <row r="283">
          <cell r="A283">
            <v>2305</v>
          </cell>
          <cell r="O283">
            <v>171520</v>
          </cell>
        </row>
        <row r="284">
          <cell r="A284">
            <v>2305</v>
          </cell>
          <cell r="O284">
            <v>49000</v>
          </cell>
        </row>
        <row r="285">
          <cell r="A285">
            <v>2305</v>
          </cell>
          <cell r="O285">
            <v>86400</v>
          </cell>
        </row>
        <row r="286">
          <cell r="A286">
            <v>2305</v>
          </cell>
          <cell r="O286">
            <v>2800</v>
          </cell>
        </row>
        <row r="287">
          <cell r="A287">
            <v>2305</v>
          </cell>
          <cell r="O287">
            <v>68899</v>
          </cell>
        </row>
        <row r="288">
          <cell r="A288">
            <v>2305</v>
          </cell>
          <cell r="O288">
            <v>9000</v>
          </cell>
        </row>
        <row r="289">
          <cell r="A289">
            <v>2305</v>
          </cell>
          <cell r="O289">
            <v>1889624</v>
          </cell>
        </row>
        <row r="290">
          <cell r="A290">
            <v>2305</v>
          </cell>
          <cell r="O290">
            <v>189068</v>
          </cell>
        </row>
        <row r="291">
          <cell r="A291">
            <v>2305</v>
          </cell>
          <cell r="O291">
            <v>22794</v>
          </cell>
        </row>
        <row r="292">
          <cell r="A292">
            <v>2305</v>
          </cell>
          <cell r="O292">
            <v>5023</v>
          </cell>
        </row>
        <row r="293">
          <cell r="A293">
            <v>2305</v>
          </cell>
          <cell r="O293">
            <v>20800</v>
          </cell>
        </row>
        <row r="294">
          <cell r="A294">
            <v>2305</v>
          </cell>
          <cell r="O294">
            <v>180424</v>
          </cell>
        </row>
        <row r="295">
          <cell r="A295">
            <v>2305</v>
          </cell>
          <cell r="O295">
            <v>11700</v>
          </cell>
        </row>
        <row r="296">
          <cell r="A296">
            <v>2305</v>
          </cell>
          <cell r="O296">
            <v>7920</v>
          </cell>
        </row>
        <row r="297">
          <cell r="A297">
            <v>2305</v>
          </cell>
          <cell r="O297">
            <v>12480</v>
          </cell>
        </row>
        <row r="298">
          <cell r="A298">
            <v>2305</v>
          </cell>
          <cell r="O298">
            <v>26074</v>
          </cell>
        </row>
        <row r="299">
          <cell r="A299">
            <v>2305</v>
          </cell>
          <cell r="O299">
            <v>70000</v>
          </cell>
        </row>
        <row r="300">
          <cell r="A300">
            <v>2305</v>
          </cell>
          <cell r="O300">
            <v>4500</v>
          </cell>
        </row>
        <row r="301">
          <cell r="A301">
            <v>2305</v>
          </cell>
          <cell r="O301">
            <v>1904277</v>
          </cell>
        </row>
        <row r="302">
          <cell r="A302">
            <v>2305</v>
          </cell>
          <cell r="O302">
            <v>2500</v>
          </cell>
        </row>
        <row r="303">
          <cell r="A303">
            <v>2305</v>
          </cell>
          <cell r="O303">
            <v>6480</v>
          </cell>
        </row>
        <row r="304">
          <cell r="A304">
            <v>2305</v>
          </cell>
          <cell r="O304">
            <v>5400</v>
          </cell>
        </row>
        <row r="305">
          <cell r="A305">
            <v>2305</v>
          </cell>
          <cell r="O305">
            <v>156480</v>
          </cell>
        </row>
        <row r="306">
          <cell r="A306">
            <v>2305</v>
          </cell>
          <cell r="O306">
            <v>9520</v>
          </cell>
        </row>
        <row r="307">
          <cell r="A307">
            <v>2305</v>
          </cell>
          <cell r="O307">
            <v>70855</v>
          </cell>
        </row>
        <row r="308">
          <cell r="A308">
            <v>2305</v>
          </cell>
          <cell r="O308">
            <v>12510</v>
          </cell>
        </row>
        <row r="309">
          <cell r="A309">
            <v>2305</v>
          </cell>
          <cell r="O309">
            <v>38800</v>
          </cell>
        </row>
        <row r="310">
          <cell r="A310">
            <v>2305</v>
          </cell>
          <cell r="O310">
            <v>163560</v>
          </cell>
        </row>
        <row r="311">
          <cell r="A311">
            <v>2305</v>
          </cell>
          <cell r="O311">
            <v>224700</v>
          </cell>
        </row>
        <row r="312">
          <cell r="A312">
            <v>2305</v>
          </cell>
          <cell r="O312">
            <v>305302</v>
          </cell>
        </row>
        <row r="313">
          <cell r="A313">
            <v>2305</v>
          </cell>
          <cell r="O313">
            <v>55467</v>
          </cell>
        </row>
        <row r="314">
          <cell r="A314">
            <v>2305</v>
          </cell>
          <cell r="O314">
            <v>16800</v>
          </cell>
        </row>
        <row r="315">
          <cell r="A315">
            <v>2305</v>
          </cell>
          <cell r="O315">
            <v>1400</v>
          </cell>
        </row>
        <row r="316">
          <cell r="A316">
            <v>2305</v>
          </cell>
          <cell r="O316">
            <v>315101</v>
          </cell>
        </row>
        <row r="317">
          <cell r="A317">
            <v>2305</v>
          </cell>
          <cell r="O317">
            <v>426364</v>
          </cell>
        </row>
        <row r="318">
          <cell r="A318">
            <v>2305</v>
          </cell>
          <cell r="O318">
            <v>481044</v>
          </cell>
        </row>
        <row r="319">
          <cell r="A319">
            <v>2306</v>
          </cell>
          <cell r="O319">
            <v>881475</v>
          </cell>
        </row>
        <row r="320">
          <cell r="A320">
            <v>2306</v>
          </cell>
          <cell r="O320">
            <v>139755</v>
          </cell>
        </row>
        <row r="321">
          <cell r="A321">
            <v>2306</v>
          </cell>
          <cell r="O321">
            <v>76382</v>
          </cell>
        </row>
        <row r="322">
          <cell r="A322">
            <v>2306</v>
          </cell>
          <cell r="O322">
            <v>377580</v>
          </cell>
        </row>
        <row r="323">
          <cell r="A323">
            <v>2306</v>
          </cell>
          <cell r="O323">
            <v>98315</v>
          </cell>
        </row>
        <row r="324">
          <cell r="A324">
            <v>2306</v>
          </cell>
          <cell r="O324">
            <v>56000</v>
          </cell>
        </row>
        <row r="325">
          <cell r="A325">
            <v>2306</v>
          </cell>
          <cell r="O325">
            <v>577500</v>
          </cell>
        </row>
        <row r="326">
          <cell r="A326">
            <v>2306</v>
          </cell>
          <cell r="O326">
            <v>2040459</v>
          </cell>
        </row>
        <row r="327">
          <cell r="A327">
            <v>2306</v>
          </cell>
          <cell r="O327">
            <v>174448</v>
          </cell>
        </row>
        <row r="328">
          <cell r="A328">
            <v>2306</v>
          </cell>
          <cell r="O328">
            <v>56000</v>
          </cell>
        </row>
        <row r="329">
          <cell r="A329">
            <v>2306</v>
          </cell>
          <cell r="O329">
            <v>770000</v>
          </cell>
        </row>
        <row r="330">
          <cell r="A330">
            <v>2306</v>
          </cell>
          <cell r="O330">
            <v>416267</v>
          </cell>
        </row>
        <row r="331">
          <cell r="A331">
            <v>2306</v>
          </cell>
          <cell r="O331">
            <v>941008</v>
          </cell>
        </row>
        <row r="332">
          <cell r="A332">
            <v>2306</v>
          </cell>
          <cell r="O332">
            <v>1039500</v>
          </cell>
        </row>
        <row r="333">
          <cell r="A333">
            <v>2306</v>
          </cell>
          <cell r="O333">
            <v>1258530</v>
          </cell>
        </row>
        <row r="334">
          <cell r="A334">
            <v>2306</v>
          </cell>
          <cell r="O334">
            <v>301000</v>
          </cell>
        </row>
        <row r="335">
          <cell r="A335">
            <v>2306</v>
          </cell>
          <cell r="O335">
            <v>275800</v>
          </cell>
        </row>
        <row r="336">
          <cell r="A336">
            <v>2306</v>
          </cell>
          <cell r="O336">
            <v>953995</v>
          </cell>
        </row>
        <row r="337">
          <cell r="A337">
            <v>2307</v>
          </cell>
          <cell r="O337">
            <v>1568</v>
          </cell>
        </row>
        <row r="338">
          <cell r="A338">
            <v>2312</v>
          </cell>
          <cell r="O338">
            <v>38641631</v>
          </cell>
        </row>
        <row r="339">
          <cell r="A339">
            <v>2312</v>
          </cell>
          <cell r="O339">
            <v>25294848</v>
          </cell>
        </row>
        <row r="340">
          <cell r="A340">
            <v>2312</v>
          </cell>
          <cell r="O340">
            <v>923531</v>
          </cell>
        </row>
        <row r="341">
          <cell r="A341">
            <v>2312</v>
          </cell>
          <cell r="O341">
            <v>23973384</v>
          </cell>
        </row>
        <row r="342">
          <cell r="A342">
            <v>2318</v>
          </cell>
          <cell r="O342">
            <v>113000</v>
          </cell>
        </row>
        <row r="343">
          <cell r="A343">
            <v>2318</v>
          </cell>
          <cell r="O343">
            <v>138044</v>
          </cell>
        </row>
        <row r="344">
          <cell r="A344">
            <v>2318</v>
          </cell>
          <cell r="O344">
            <v>352000</v>
          </cell>
        </row>
        <row r="345">
          <cell r="A345">
            <v>2318</v>
          </cell>
          <cell r="O345">
            <v>10741762</v>
          </cell>
        </row>
        <row r="346">
          <cell r="A346">
            <v>2318</v>
          </cell>
          <cell r="O346">
            <v>174825</v>
          </cell>
        </row>
        <row r="347">
          <cell r="A347">
            <v>2318</v>
          </cell>
          <cell r="O347">
            <v>8962494</v>
          </cell>
        </row>
        <row r="348">
          <cell r="A348">
            <v>2318</v>
          </cell>
          <cell r="O348">
            <v>25200</v>
          </cell>
        </row>
        <row r="349">
          <cell r="A349">
            <v>2318</v>
          </cell>
          <cell r="O349">
            <v>224053</v>
          </cell>
        </row>
        <row r="350">
          <cell r="A350">
            <v>2318</v>
          </cell>
          <cell r="O350">
            <v>152766</v>
          </cell>
        </row>
        <row r="351">
          <cell r="A351">
            <v>2318</v>
          </cell>
          <cell r="O351">
            <v>295040</v>
          </cell>
        </row>
        <row r="352">
          <cell r="A352">
            <v>2318</v>
          </cell>
          <cell r="O352">
            <v>1360000</v>
          </cell>
        </row>
        <row r="353">
          <cell r="A353">
            <v>2318</v>
          </cell>
          <cell r="O353">
            <v>83200</v>
          </cell>
        </row>
        <row r="354">
          <cell r="A354">
            <v>2318</v>
          </cell>
          <cell r="O354">
            <v>7600000</v>
          </cell>
        </row>
        <row r="355">
          <cell r="A355">
            <v>2318</v>
          </cell>
          <cell r="O355">
            <v>3504000</v>
          </cell>
        </row>
        <row r="356">
          <cell r="A356">
            <v>2318</v>
          </cell>
          <cell r="O356">
            <v>224053</v>
          </cell>
        </row>
        <row r="357">
          <cell r="A357">
            <v>2318</v>
          </cell>
          <cell r="O357">
            <v>224053</v>
          </cell>
        </row>
        <row r="358">
          <cell r="A358">
            <v>2318</v>
          </cell>
          <cell r="O358">
            <v>4704000</v>
          </cell>
        </row>
        <row r="359">
          <cell r="A359">
            <v>2318</v>
          </cell>
          <cell r="O359">
            <v>12750</v>
          </cell>
        </row>
        <row r="360">
          <cell r="A360">
            <v>2318</v>
          </cell>
          <cell r="O360">
            <v>224053</v>
          </cell>
        </row>
        <row r="361">
          <cell r="A361">
            <v>2318</v>
          </cell>
          <cell r="O361">
            <v>224053</v>
          </cell>
        </row>
        <row r="362">
          <cell r="A362">
            <v>2318</v>
          </cell>
          <cell r="O362">
            <v>224053</v>
          </cell>
        </row>
        <row r="363">
          <cell r="A363">
            <v>2318</v>
          </cell>
          <cell r="O363">
            <v>4600000</v>
          </cell>
        </row>
        <row r="364">
          <cell r="A364">
            <v>2318</v>
          </cell>
          <cell r="O364">
            <v>415363</v>
          </cell>
        </row>
        <row r="365">
          <cell r="A365">
            <v>2318</v>
          </cell>
          <cell r="O365">
            <v>1771760</v>
          </cell>
        </row>
        <row r="366">
          <cell r="A366">
            <v>2318</v>
          </cell>
          <cell r="O366">
            <v>9361359</v>
          </cell>
        </row>
        <row r="367">
          <cell r="A367">
            <v>2318</v>
          </cell>
          <cell r="O367">
            <v>40000</v>
          </cell>
        </row>
        <row r="368">
          <cell r="A368">
            <v>2318</v>
          </cell>
          <cell r="O368">
            <v>1760000</v>
          </cell>
        </row>
        <row r="369">
          <cell r="A369">
            <v>2318</v>
          </cell>
          <cell r="O369">
            <v>6580010</v>
          </cell>
        </row>
        <row r="370">
          <cell r="A370">
            <v>2318</v>
          </cell>
          <cell r="O370">
            <v>10700000</v>
          </cell>
        </row>
        <row r="371">
          <cell r="A371">
            <v>2318</v>
          </cell>
          <cell r="O371">
            <v>8560000</v>
          </cell>
        </row>
        <row r="372">
          <cell r="A372">
            <v>2318</v>
          </cell>
          <cell r="O372">
            <v>10320000</v>
          </cell>
        </row>
        <row r="373">
          <cell r="A373">
            <v>2318</v>
          </cell>
          <cell r="O373">
            <v>4800000</v>
          </cell>
        </row>
        <row r="374">
          <cell r="A374">
            <v>2318</v>
          </cell>
          <cell r="O374">
            <v>616000</v>
          </cell>
        </row>
        <row r="375">
          <cell r="A375">
            <v>2318</v>
          </cell>
          <cell r="O375">
            <v>31374429</v>
          </cell>
        </row>
        <row r="376">
          <cell r="A376">
            <v>2318</v>
          </cell>
          <cell r="O376">
            <v>2585455</v>
          </cell>
        </row>
        <row r="377">
          <cell r="A377">
            <v>2318</v>
          </cell>
          <cell r="O377">
            <v>3200000</v>
          </cell>
        </row>
        <row r="378">
          <cell r="A378">
            <v>2318</v>
          </cell>
          <cell r="O378">
            <v>18791024</v>
          </cell>
        </row>
        <row r="379">
          <cell r="A379">
            <v>2318</v>
          </cell>
          <cell r="O379">
            <v>10935431</v>
          </cell>
        </row>
        <row r="380">
          <cell r="A380">
            <v>2318</v>
          </cell>
          <cell r="O380">
            <v>7320000</v>
          </cell>
        </row>
        <row r="381">
          <cell r="A381">
            <v>2318</v>
          </cell>
          <cell r="O381">
            <v>1779203</v>
          </cell>
        </row>
        <row r="382">
          <cell r="A382">
            <v>2318</v>
          </cell>
          <cell r="O382">
            <v>21549</v>
          </cell>
        </row>
        <row r="383">
          <cell r="A383">
            <v>2318</v>
          </cell>
          <cell r="O383">
            <v>45600</v>
          </cell>
        </row>
        <row r="384">
          <cell r="A384">
            <v>2318</v>
          </cell>
          <cell r="O384">
            <v>2168534</v>
          </cell>
        </row>
        <row r="385">
          <cell r="A385">
            <v>2318</v>
          </cell>
          <cell r="O385">
            <v>343040</v>
          </cell>
        </row>
        <row r="386">
          <cell r="A386">
            <v>2318</v>
          </cell>
          <cell r="O386">
            <v>1467614</v>
          </cell>
        </row>
        <row r="387">
          <cell r="A387">
            <v>2318</v>
          </cell>
          <cell r="O387">
            <v>408660</v>
          </cell>
        </row>
        <row r="388">
          <cell r="A388">
            <v>2318</v>
          </cell>
          <cell r="O388">
            <v>400000</v>
          </cell>
        </row>
        <row r="389">
          <cell r="A389">
            <v>2318</v>
          </cell>
          <cell r="O389">
            <v>1133465</v>
          </cell>
        </row>
        <row r="390">
          <cell r="A390">
            <v>2318</v>
          </cell>
          <cell r="O390">
            <v>172800</v>
          </cell>
        </row>
        <row r="391">
          <cell r="A391">
            <v>2318</v>
          </cell>
          <cell r="O391">
            <v>1344301</v>
          </cell>
        </row>
        <row r="392">
          <cell r="A392">
            <v>2318</v>
          </cell>
          <cell r="O392">
            <v>137799</v>
          </cell>
        </row>
        <row r="393">
          <cell r="A393">
            <v>2318</v>
          </cell>
          <cell r="O393">
            <v>160000</v>
          </cell>
        </row>
        <row r="394">
          <cell r="A394">
            <v>2318</v>
          </cell>
          <cell r="O394">
            <v>3812848</v>
          </cell>
        </row>
        <row r="395">
          <cell r="A395">
            <v>2318</v>
          </cell>
          <cell r="O395">
            <v>378136</v>
          </cell>
        </row>
        <row r="396">
          <cell r="A396">
            <v>2318</v>
          </cell>
          <cell r="O396">
            <v>68966</v>
          </cell>
        </row>
        <row r="397">
          <cell r="A397">
            <v>2318</v>
          </cell>
          <cell r="O397">
            <v>32627</v>
          </cell>
        </row>
        <row r="398">
          <cell r="A398">
            <v>2318</v>
          </cell>
          <cell r="O398">
            <v>233520</v>
          </cell>
        </row>
        <row r="399">
          <cell r="A399">
            <v>2318</v>
          </cell>
          <cell r="O399">
            <v>5040000</v>
          </cell>
        </row>
        <row r="400">
          <cell r="A400">
            <v>2318</v>
          </cell>
          <cell r="O400">
            <v>541120</v>
          </cell>
        </row>
        <row r="401">
          <cell r="A401">
            <v>2318</v>
          </cell>
          <cell r="O401">
            <v>192000</v>
          </cell>
        </row>
        <row r="402">
          <cell r="A402">
            <v>2318</v>
          </cell>
          <cell r="O402">
            <v>2714724</v>
          </cell>
        </row>
        <row r="403">
          <cell r="A403">
            <v>2318</v>
          </cell>
          <cell r="O403">
            <v>187258</v>
          </cell>
        </row>
        <row r="404">
          <cell r="A404">
            <v>2318</v>
          </cell>
          <cell r="O404">
            <v>8528000</v>
          </cell>
        </row>
        <row r="405">
          <cell r="A405">
            <v>2318</v>
          </cell>
          <cell r="O405">
            <v>212140</v>
          </cell>
        </row>
        <row r="406">
          <cell r="A406">
            <v>2318</v>
          </cell>
          <cell r="O406">
            <v>261137</v>
          </cell>
        </row>
        <row r="407">
          <cell r="A407">
            <v>2318</v>
          </cell>
          <cell r="O407">
            <v>27060</v>
          </cell>
        </row>
        <row r="408">
          <cell r="A408">
            <v>2318</v>
          </cell>
          <cell r="O408">
            <v>576000</v>
          </cell>
        </row>
        <row r="409">
          <cell r="A409">
            <v>2318</v>
          </cell>
          <cell r="O409">
            <v>208631</v>
          </cell>
        </row>
        <row r="410">
          <cell r="A410">
            <v>2318</v>
          </cell>
          <cell r="O410">
            <v>52800</v>
          </cell>
        </row>
        <row r="411">
          <cell r="A411">
            <v>2318</v>
          </cell>
          <cell r="O411">
            <v>78224</v>
          </cell>
        </row>
        <row r="412">
          <cell r="A412">
            <v>2318</v>
          </cell>
          <cell r="O412">
            <v>196995</v>
          </cell>
        </row>
        <row r="413">
          <cell r="A413">
            <v>2318</v>
          </cell>
          <cell r="O413">
            <v>2640000</v>
          </cell>
        </row>
        <row r="414">
          <cell r="A414">
            <v>2318</v>
          </cell>
          <cell r="O414">
            <v>702400</v>
          </cell>
        </row>
        <row r="415">
          <cell r="A415">
            <v>2318</v>
          </cell>
          <cell r="O415">
            <v>1042477</v>
          </cell>
        </row>
        <row r="416">
          <cell r="A416">
            <v>2318</v>
          </cell>
          <cell r="O416">
            <v>79200</v>
          </cell>
        </row>
        <row r="417">
          <cell r="A417">
            <v>2318</v>
          </cell>
          <cell r="O417">
            <v>1295202</v>
          </cell>
        </row>
        <row r="418">
          <cell r="A418">
            <v>2318</v>
          </cell>
          <cell r="O418">
            <v>736678</v>
          </cell>
        </row>
        <row r="419">
          <cell r="A419">
            <v>2318</v>
          </cell>
          <cell r="O419">
            <v>1636687</v>
          </cell>
        </row>
        <row r="420">
          <cell r="A420">
            <v>2318</v>
          </cell>
          <cell r="O420">
            <v>748200</v>
          </cell>
        </row>
        <row r="421">
          <cell r="A421">
            <v>2318</v>
          </cell>
          <cell r="O421">
            <v>9248560</v>
          </cell>
        </row>
        <row r="422">
          <cell r="A422">
            <v>2318</v>
          </cell>
          <cell r="O422">
            <v>445736</v>
          </cell>
        </row>
        <row r="423">
          <cell r="A423">
            <v>2318</v>
          </cell>
          <cell r="O423">
            <v>11520</v>
          </cell>
        </row>
        <row r="424">
          <cell r="A424">
            <v>2318</v>
          </cell>
          <cell r="O424">
            <v>660064</v>
          </cell>
        </row>
        <row r="425">
          <cell r="A425">
            <v>2318</v>
          </cell>
          <cell r="O425">
            <v>920815</v>
          </cell>
        </row>
        <row r="426">
          <cell r="A426">
            <v>2318</v>
          </cell>
          <cell r="O426">
            <v>378262</v>
          </cell>
        </row>
        <row r="427">
          <cell r="A427">
            <v>2318</v>
          </cell>
          <cell r="O427">
            <v>607054</v>
          </cell>
        </row>
        <row r="428">
          <cell r="A428">
            <v>2318</v>
          </cell>
          <cell r="O428">
            <v>10800</v>
          </cell>
        </row>
        <row r="429">
          <cell r="A429">
            <v>2318</v>
          </cell>
          <cell r="O429">
            <v>1382500</v>
          </cell>
        </row>
        <row r="430">
          <cell r="A430">
            <v>2318</v>
          </cell>
          <cell r="O430">
            <v>1480049</v>
          </cell>
        </row>
        <row r="431">
          <cell r="A431">
            <v>2318</v>
          </cell>
          <cell r="O431">
            <v>21486774</v>
          </cell>
        </row>
        <row r="432">
          <cell r="A432">
            <v>2318</v>
          </cell>
          <cell r="O432">
            <v>6524342</v>
          </cell>
        </row>
        <row r="433">
          <cell r="A433">
            <v>2318</v>
          </cell>
          <cell r="O433">
            <v>344247</v>
          </cell>
        </row>
        <row r="434">
          <cell r="A434">
            <v>2318</v>
          </cell>
          <cell r="O434">
            <v>19040</v>
          </cell>
        </row>
        <row r="435">
          <cell r="A435">
            <v>2318</v>
          </cell>
          <cell r="O435">
            <v>11200</v>
          </cell>
        </row>
        <row r="436">
          <cell r="A436">
            <v>2318</v>
          </cell>
          <cell r="O436">
            <v>92750</v>
          </cell>
        </row>
        <row r="437">
          <cell r="A437">
            <v>2318</v>
          </cell>
          <cell r="O437">
            <v>427360</v>
          </cell>
        </row>
        <row r="438">
          <cell r="A438">
            <v>2318</v>
          </cell>
          <cell r="O438">
            <v>25020</v>
          </cell>
        </row>
        <row r="439">
          <cell r="A439">
            <v>2318</v>
          </cell>
          <cell r="O439">
            <v>37977047</v>
          </cell>
        </row>
        <row r="440">
          <cell r="A440">
            <v>2318</v>
          </cell>
          <cell r="O440">
            <v>77600</v>
          </cell>
        </row>
        <row r="441">
          <cell r="A441">
            <v>2318</v>
          </cell>
          <cell r="O441">
            <v>1485000</v>
          </cell>
        </row>
        <row r="442">
          <cell r="A442">
            <v>2318</v>
          </cell>
          <cell r="O442">
            <v>1797900</v>
          </cell>
        </row>
        <row r="443">
          <cell r="A443">
            <v>2318</v>
          </cell>
          <cell r="O443">
            <v>27200</v>
          </cell>
        </row>
        <row r="444">
          <cell r="A444">
            <v>2318</v>
          </cell>
          <cell r="O444">
            <v>969200</v>
          </cell>
        </row>
        <row r="445">
          <cell r="A445">
            <v>2318</v>
          </cell>
          <cell r="O445">
            <v>15077263</v>
          </cell>
        </row>
        <row r="446">
          <cell r="A446">
            <v>2318</v>
          </cell>
          <cell r="O446">
            <v>203991</v>
          </cell>
        </row>
        <row r="447">
          <cell r="A447">
            <v>2318</v>
          </cell>
          <cell r="O447">
            <v>2347200</v>
          </cell>
        </row>
        <row r="448">
          <cell r="A448">
            <v>2318</v>
          </cell>
          <cell r="O448">
            <v>610604</v>
          </cell>
        </row>
        <row r="449">
          <cell r="A449">
            <v>2318</v>
          </cell>
          <cell r="O449">
            <v>4080000</v>
          </cell>
        </row>
        <row r="450">
          <cell r="A450">
            <v>2318</v>
          </cell>
          <cell r="O450">
            <v>879480</v>
          </cell>
        </row>
        <row r="451">
          <cell r="A451">
            <v>2318</v>
          </cell>
          <cell r="O451">
            <v>110934</v>
          </cell>
        </row>
        <row r="452">
          <cell r="A452">
            <v>2318</v>
          </cell>
          <cell r="O452">
            <v>2052800</v>
          </cell>
        </row>
        <row r="453">
          <cell r="A453">
            <v>2318</v>
          </cell>
          <cell r="O453">
            <v>1953206</v>
          </cell>
        </row>
        <row r="454">
          <cell r="A454">
            <v>2318</v>
          </cell>
          <cell r="O454">
            <v>177585</v>
          </cell>
        </row>
        <row r="455">
          <cell r="A455">
            <v>2318</v>
          </cell>
          <cell r="O455">
            <v>8000000</v>
          </cell>
        </row>
        <row r="456">
          <cell r="A456">
            <v>2318</v>
          </cell>
          <cell r="O456">
            <v>9024718</v>
          </cell>
        </row>
        <row r="457">
          <cell r="A457">
            <v>2318</v>
          </cell>
          <cell r="O457">
            <v>1238659</v>
          </cell>
        </row>
        <row r="458">
          <cell r="A458">
            <v>2318</v>
          </cell>
          <cell r="O458">
            <v>56000</v>
          </cell>
        </row>
        <row r="459">
          <cell r="A459">
            <v>2318</v>
          </cell>
          <cell r="O459">
            <v>129675</v>
          </cell>
        </row>
        <row r="460">
          <cell r="A460">
            <v>2318</v>
          </cell>
          <cell r="O460">
            <v>5680002</v>
          </cell>
        </row>
        <row r="461">
          <cell r="A461">
            <v>2318</v>
          </cell>
          <cell r="O461">
            <v>3240000</v>
          </cell>
        </row>
        <row r="462">
          <cell r="A462">
            <v>2318</v>
          </cell>
          <cell r="O462">
            <v>64000</v>
          </cell>
        </row>
        <row r="463">
          <cell r="A463">
            <v>2318</v>
          </cell>
          <cell r="O463">
            <v>14602494</v>
          </cell>
        </row>
        <row r="464">
          <cell r="A464">
            <v>2318</v>
          </cell>
          <cell r="O464">
            <v>49057035</v>
          </cell>
        </row>
        <row r="465">
          <cell r="A465">
            <v>2318</v>
          </cell>
          <cell r="O465">
            <v>751163</v>
          </cell>
        </row>
        <row r="466">
          <cell r="A466">
            <v>2318</v>
          </cell>
          <cell r="O466">
            <v>804620</v>
          </cell>
        </row>
        <row r="467">
          <cell r="A467">
            <v>2318</v>
          </cell>
          <cell r="O467">
            <v>1407098</v>
          </cell>
        </row>
        <row r="468">
          <cell r="A468">
            <v>2318</v>
          </cell>
          <cell r="O468">
            <v>453427</v>
          </cell>
        </row>
        <row r="469">
          <cell r="A469">
            <v>2318</v>
          </cell>
          <cell r="O469">
            <v>2520001</v>
          </cell>
        </row>
        <row r="470">
          <cell r="A470">
            <v>2318</v>
          </cell>
          <cell r="O470">
            <v>17052000</v>
          </cell>
        </row>
        <row r="471">
          <cell r="A471">
            <v>2318</v>
          </cell>
          <cell r="O471">
            <v>962088</v>
          </cell>
        </row>
        <row r="472">
          <cell r="A472">
            <v>2318</v>
          </cell>
          <cell r="O472">
            <v>3401600</v>
          </cell>
        </row>
        <row r="473">
          <cell r="A473">
            <v>2318</v>
          </cell>
          <cell r="O473">
            <v>2276116</v>
          </cell>
        </row>
        <row r="474">
          <cell r="A474">
            <v>2319</v>
          </cell>
          <cell r="O474">
            <v>4750227</v>
          </cell>
        </row>
        <row r="475">
          <cell r="A475">
            <v>2319</v>
          </cell>
          <cell r="O475">
            <v>5520000</v>
          </cell>
        </row>
        <row r="476">
          <cell r="A476">
            <v>2319</v>
          </cell>
          <cell r="O476">
            <v>82626</v>
          </cell>
        </row>
        <row r="477">
          <cell r="A477">
            <v>2319</v>
          </cell>
          <cell r="O477">
            <v>99482</v>
          </cell>
        </row>
        <row r="478">
          <cell r="A478">
            <v>2319</v>
          </cell>
          <cell r="O478">
            <v>9600</v>
          </cell>
        </row>
        <row r="479">
          <cell r="A479">
            <v>2319</v>
          </cell>
          <cell r="O479">
            <v>280000</v>
          </cell>
        </row>
        <row r="480">
          <cell r="A480">
            <v>2319</v>
          </cell>
          <cell r="O480">
            <v>1409454</v>
          </cell>
        </row>
        <row r="481">
          <cell r="A481">
            <v>2319</v>
          </cell>
          <cell r="O481">
            <v>5447273</v>
          </cell>
        </row>
        <row r="482">
          <cell r="A482">
            <v>2319</v>
          </cell>
          <cell r="O482">
            <v>240000</v>
          </cell>
        </row>
        <row r="483">
          <cell r="A483">
            <v>2319</v>
          </cell>
          <cell r="O483">
            <v>616320</v>
          </cell>
        </row>
        <row r="484">
          <cell r="A484">
            <v>2319</v>
          </cell>
          <cell r="O484">
            <v>129960</v>
          </cell>
        </row>
        <row r="485">
          <cell r="A485">
            <v>2319</v>
          </cell>
          <cell r="O485">
            <v>2997440</v>
          </cell>
        </row>
        <row r="486">
          <cell r="A486">
            <v>2319</v>
          </cell>
          <cell r="O486">
            <v>200000</v>
          </cell>
        </row>
        <row r="487">
          <cell r="A487">
            <v>2319</v>
          </cell>
          <cell r="O487">
            <v>135680</v>
          </cell>
        </row>
        <row r="488">
          <cell r="A488">
            <v>2319</v>
          </cell>
          <cell r="O488">
            <v>29280</v>
          </cell>
        </row>
        <row r="489">
          <cell r="A489">
            <v>2319</v>
          </cell>
          <cell r="O489">
            <v>105594</v>
          </cell>
        </row>
        <row r="490">
          <cell r="A490">
            <v>2319</v>
          </cell>
          <cell r="O490">
            <v>1524725</v>
          </cell>
        </row>
        <row r="491">
          <cell r="A491">
            <v>2319</v>
          </cell>
          <cell r="O491">
            <v>2384000</v>
          </cell>
        </row>
        <row r="492">
          <cell r="A492">
            <v>2319</v>
          </cell>
          <cell r="O492">
            <v>3520000</v>
          </cell>
        </row>
        <row r="493">
          <cell r="A493">
            <v>2319</v>
          </cell>
          <cell r="O493">
            <v>583130</v>
          </cell>
        </row>
        <row r="494">
          <cell r="A494">
            <v>2319</v>
          </cell>
          <cell r="O494">
            <v>5096000</v>
          </cell>
        </row>
        <row r="495">
          <cell r="A495">
            <v>2319</v>
          </cell>
          <cell r="O495">
            <v>7200</v>
          </cell>
        </row>
        <row r="496">
          <cell r="A496">
            <v>2319</v>
          </cell>
          <cell r="O496">
            <v>539400</v>
          </cell>
        </row>
        <row r="497">
          <cell r="A497">
            <v>2319</v>
          </cell>
          <cell r="O497">
            <v>80000</v>
          </cell>
        </row>
        <row r="498">
          <cell r="A498">
            <v>2319</v>
          </cell>
          <cell r="O498">
            <v>113475</v>
          </cell>
        </row>
        <row r="499">
          <cell r="A499">
            <v>2319</v>
          </cell>
          <cell r="O499">
            <v>52000</v>
          </cell>
        </row>
        <row r="500">
          <cell r="A500">
            <v>2319</v>
          </cell>
          <cell r="O500">
            <v>56170</v>
          </cell>
        </row>
        <row r="501">
          <cell r="A501">
            <v>2319</v>
          </cell>
          <cell r="O501">
            <v>14400</v>
          </cell>
        </row>
        <row r="502">
          <cell r="A502">
            <v>2319</v>
          </cell>
          <cell r="O502">
            <v>363657</v>
          </cell>
        </row>
        <row r="503">
          <cell r="A503">
            <v>2319</v>
          </cell>
          <cell r="O503">
            <v>24620</v>
          </cell>
        </row>
        <row r="504">
          <cell r="A504">
            <v>2319</v>
          </cell>
          <cell r="O504">
            <v>5264000</v>
          </cell>
        </row>
        <row r="505">
          <cell r="A505">
            <v>2319</v>
          </cell>
          <cell r="O505">
            <v>94080</v>
          </cell>
        </row>
        <row r="506">
          <cell r="A506">
            <v>2319</v>
          </cell>
          <cell r="O506">
            <v>825000</v>
          </cell>
        </row>
        <row r="507">
          <cell r="A507">
            <v>2319</v>
          </cell>
          <cell r="O507">
            <v>72000</v>
          </cell>
        </row>
        <row r="508">
          <cell r="A508">
            <v>2319</v>
          </cell>
          <cell r="O508">
            <v>229371</v>
          </cell>
        </row>
        <row r="509">
          <cell r="A509">
            <v>2319</v>
          </cell>
          <cell r="O509">
            <v>2914938</v>
          </cell>
        </row>
        <row r="510">
          <cell r="A510">
            <v>2319</v>
          </cell>
          <cell r="O510">
            <v>242667</v>
          </cell>
        </row>
        <row r="511">
          <cell r="A511">
            <v>2319</v>
          </cell>
          <cell r="O511">
            <v>154834</v>
          </cell>
        </row>
        <row r="512">
          <cell r="A512">
            <v>2319</v>
          </cell>
          <cell r="O512">
            <v>300000</v>
          </cell>
        </row>
        <row r="513">
          <cell r="A513">
            <v>2319</v>
          </cell>
          <cell r="O513">
            <v>64000</v>
          </cell>
        </row>
        <row r="514">
          <cell r="A514">
            <v>2319</v>
          </cell>
          <cell r="O514">
            <v>80000</v>
          </cell>
        </row>
        <row r="515">
          <cell r="A515">
            <v>2319</v>
          </cell>
          <cell r="O515">
            <v>4960000</v>
          </cell>
        </row>
        <row r="516">
          <cell r="A516">
            <v>2319</v>
          </cell>
          <cell r="O516">
            <v>3712000</v>
          </cell>
        </row>
        <row r="517">
          <cell r="A517">
            <v>2319</v>
          </cell>
          <cell r="O517">
            <v>1765280</v>
          </cell>
        </row>
        <row r="518">
          <cell r="A518">
            <v>2319</v>
          </cell>
          <cell r="O518">
            <v>1246400</v>
          </cell>
        </row>
        <row r="519">
          <cell r="A519">
            <v>2319</v>
          </cell>
          <cell r="O519">
            <v>800000</v>
          </cell>
        </row>
        <row r="520">
          <cell r="A520">
            <v>2319</v>
          </cell>
          <cell r="O520">
            <v>840000</v>
          </cell>
        </row>
        <row r="521">
          <cell r="A521">
            <v>2319</v>
          </cell>
          <cell r="O521">
            <v>3005333</v>
          </cell>
        </row>
        <row r="522">
          <cell r="A522">
            <v>2319</v>
          </cell>
          <cell r="O522">
            <v>23920</v>
          </cell>
        </row>
        <row r="523">
          <cell r="A523">
            <v>2319</v>
          </cell>
          <cell r="O523">
            <v>1880000</v>
          </cell>
        </row>
        <row r="524">
          <cell r="A524">
            <v>2319</v>
          </cell>
          <cell r="O524">
            <v>8000</v>
          </cell>
        </row>
        <row r="525">
          <cell r="A525">
            <v>2319</v>
          </cell>
          <cell r="O525">
            <v>857826</v>
          </cell>
        </row>
        <row r="526">
          <cell r="A526">
            <v>2319</v>
          </cell>
          <cell r="O526">
            <v>4800</v>
          </cell>
        </row>
        <row r="527">
          <cell r="A527">
            <v>2319</v>
          </cell>
          <cell r="O527">
            <v>4224000</v>
          </cell>
        </row>
        <row r="528">
          <cell r="A528">
            <v>2319</v>
          </cell>
          <cell r="O528">
            <v>3276251</v>
          </cell>
        </row>
        <row r="529">
          <cell r="A529">
            <v>2319</v>
          </cell>
          <cell r="O529">
            <v>624000</v>
          </cell>
        </row>
        <row r="530">
          <cell r="A530">
            <v>2319</v>
          </cell>
          <cell r="O530">
            <v>752000</v>
          </cell>
        </row>
        <row r="531">
          <cell r="A531">
            <v>2319</v>
          </cell>
          <cell r="O531">
            <v>3540000</v>
          </cell>
        </row>
        <row r="532">
          <cell r="A532">
            <v>2319</v>
          </cell>
          <cell r="O532">
            <v>2296979</v>
          </cell>
        </row>
        <row r="533">
          <cell r="A533">
            <v>2319</v>
          </cell>
          <cell r="O533">
            <v>1320000</v>
          </cell>
        </row>
        <row r="534">
          <cell r="A534">
            <v>2319</v>
          </cell>
          <cell r="O534">
            <v>152000</v>
          </cell>
        </row>
        <row r="535">
          <cell r="A535">
            <v>2319</v>
          </cell>
          <cell r="O535">
            <v>2400000</v>
          </cell>
        </row>
        <row r="536">
          <cell r="A536">
            <v>2319</v>
          </cell>
          <cell r="O536">
            <v>3200000</v>
          </cell>
        </row>
        <row r="537">
          <cell r="A537">
            <v>2319</v>
          </cell>
          <cell r="O537">
            <v>43040</v>
          </cell>
        </row>
        <row r="538">
          <cell r="A538">
            <v>2319</v>
          </cell>
          <cell r="O538">
            <v>3695936</v>
          </cell>
        </row>
        <row r="539">
          <cell r="A539">
            <v>2319</v>
          </cell>
          <cell r="O539">
            <v>5426839</v>
          </cell>
        </row>
        <row r="540">
          <cell r="A540">
            <v>2319</v>
          </cell>
          <cell r="O540">
            <v>20000</v>
          </cell>
        </row>
        <row r="541">
          <cell r="A541">
            <v>2319</v>
          </cell>
          <cell r="O541">
            <v>96000</v>
          </cell>
        </row>
        <row r="542">
          <cell r="A542">
            <v>2319</v>
          </cell>
          <cell r="O542">
            <v>408000</v>
          </cell>
        </row>
        <row r="543">
          <cell r="A543">
            <v>2319</v>
          </cell>
          <cell r="O543">
            <v>4000</v>
          </cell>
        </row>
        <row r="544">
          <cell r="A544">
            <v>2319</v>
          </cell>
          <cell r="O544">
            <v>10800</v>
          </cell>
        </row>
        <row r="545">
          <cell r="A545">
            <v>2319</v>
          </cell>
          <cell r="O545">
            <v>36000</v>
          </cell>
        </row>
        <row r="546">
          <cell r="A546">
            <v>2319</v>
          </cell>
          <cell r="O546">
            <v>5832000</v>
          </cell>
        </row>
        <row r="547">
          <cell r="A547">
            <v>2319</v>
          </cell>
          <cell r="O547">
            <v>4880000</v>
          </cell>
        </row>
        <row r="548">
          <cell r="A548">
            <v>2319</v>
          </cell>
          <cell r="O548">
            <v>8958400</v>
          </cell>
        </row>
        <row r="549">
          <cell r="A549">
            <v>2319</v>
          </cell>
          <cell r="O549">
            <v>3540445</v>
          </cell>
        </row>
        <row r="550">
          <cell r="A550">
            <v>2319</v>
          </cell>
          <cell r="O550">
            <v>5446560</v>
          </cell>
        </row>
        <row r="551">
          <cell r="A551">
            <v>2319</v>
          </cell>
          <cell r="O551">
            <v>240000</v>
          </cell>
        </row>
        <row r="552">
          <cell r="A552">
            <v>2319</v>
          </cell>
          <cell r="O552">
            <v>2466640</v>
          </cell>
        </row>
        <row r="553">
          <cell r="A553">
            <v>2319</v>
          </cell>
          <cell r="O553">
            <v>960000</v>
          </cell>
        </row>
        <row r="554">
          <cell r="A554">
            <v>2319</v>
          </cell>
          <cell r="O554">
            <v>3936000</v>
          </cell>
        </row>
        <row r="555">
          <cell r="A555">
            <v>2319</v>
          </cell>
          <cell r="O555">
            <v>3552000</v>
          </cell>
        </row>
        <row r="556">
          <cell r="A556">
            <v>2319</v>
          </cell>
          <cell r="O556">
            <v>1704018</v>
          </cell>
        </row>
        <row r="557">
          <cell r="A557">
            <v>2319</v>
          </cell>
          <cell r="O557">
            <v>1837333</v>
          </cell>
        </row>
        <row r="558">
          <cell r="A558">
            <v>2319</v>
          </cell>
          <cell r="O558">
            <v>20800</v>
          </cell>
        </row>
        <row r="559">
          <cell r="A559">
            <v>2319</v>
          </cell>
          <cell r="O559">
            <v>28000</v>
          </cell>
        </row>
        <row r="560">
          <cell r="A560">
            <v>2319</v>
          </cell>
          <cell r="O560">
            <v>16928493</v>
          </cell>
        </row>
        <row r="561">
          <cell r="A561">
            <v>2319</v>
          </cell>
          <cell r="O561">
            <v>5132342</v>
          </cell>
        </row>
        <row r="562">
          <cell r="A562">
            <v>2319</v>
          </cell>
          <cell r="O562">
            <v>11298297</v>
          </cell>
        </row>
        <row r="563">
          <cell r="A563">
            <v>2319</v>
          </cell>
          <cell r="O563">
            <v>2311763</v>
          </cell>
        </row>
        <row r="564">
          <cell r="A564">
            <v>2334</v>
          </cell>
          <cell r="O564">
            <v>937500</v>
          </cell>
        </row>
        <row r="565">
          <cell r="A565">
            <v>2334</v>
          </cell>
          <cell r="O565">
            <v>733333</v>
          </cell>
        </row>
        <row r="566">
          <cell r="A566">
            <v>2334</v>
          </cell>
          <cell r="O566">
            <v>1671376</v>
          </cell>
        </row>
      </sheetData>
      <sheetData sheetId="13">
        <row r="1">
          <cell r="A1" t="str">
            <v>Concepto</v>
          </cell>
          <cell r="J1" t="str">
            <v>Retención que le practicaron</v>
          </cell>
        </row>
        <row r="2">
          <cell r="A2">
            <v>1302</v>
          </cell>
          <cell r="J2">
            <v>150683</v>
          </cell>
        </row>
        <row r="3">
          <cell r="A3">
            <v>1302</v>
          </cell>
          <cell r="J3">
            <v>58149</v>
          </cell>
        </row>
        <row r="4">
          <cell r="A4">
            <v>1302</v>
          </cell>
          <cell r="J4">
            <v>7468645</v>
          </cell>
        </row>
        <row r="5">
          <cell r="A5">
            <v>1302</v>
          </cell>
          <cell r="J5">
            <v>188115</v>
          </cell>
        </row>
        <row r="6">
          <cell r="A6">
            <v>1302</v>
          </cell>
          <cell r="J6">
            <v>447969</v>
          </cell>
        </row>
        <row r="7">
          <cell r="A7">
            <v>1302</v>
          </cell>
          <cell r="J7">
            <v>28665</v>
          </cell>
        </row>
        <row r="8">
          <cell r="A8">
            <v>1302</v>
          </cell>
          <cell r="J8">
            <v>2487835</v>
          </cell>
        </row>
        <row r="9">
          <cell r="A9">
            <v>1302</v>
          </cell>
          <cell r="J9">
            <v>55641</v>
          </cell>
        </row>
        <row r="10">
          <cell r="A10">
            <v>1302</v>
          </cell>
          <cell r="J10">
            <v>2380678</v>
          </cell>
        </row>
        <row r="11">
          <cell r="A11">
            <v>1302</v>
          </cell>
          <cell r="J11">
            <v>119186320</v>
          </cell>
        </row>
        <row r="12">
          <cell r="A12">
            <v>1302</v>
          </cell>
          <cell r="J12">
            <v>22050012</v>
          </cell>
        </row>
        <row r="13">
          <cell r="A13">
            <v>1302</v>
          </cell>
          <cell r="J13">
            <v>240538371</v>
          </cell>
        </row>
        <row r="14">
          <cell r="A14">
            <v>1302</v>
          </cell>
          <cell r="J14">
            <v>3946929</v>
          </cell>
        </row>
        <row r="15">
          <cell r="A15">
            <v>1302</v>
          </cell>
          <cell r="J15">
            <v>7919547</v>
          </cell>
        </row>
        <row r="16">
          <cell r="A16">
            <v>1302</v>
          </cell>
          <cell r="J16">
            <v>103970</v>
          </cell>
        </row>
        <row r="17">
          <cell r="A17">
            <v>1302</v>
          </cell>
          <cell r="J17">
            <v>67165</v>
          </cell>
        </row>
        <row r="18">
          <cell r="A18">
            <v>1302</v>
          </cell>
          <cell r="J18">
            <v>6779771</v>
          </cell>
        </row>
        <row r="19">
          <cell r="A19">
            <v>1302</v>
          </cell>
          <cell r="J19">
            <v>51519</v>
          </cell>
        </row>
        <row r="20">
          <cell r="A20">
            <v>1302</v>
          </cell>
          <cell r="J20">
            <v>181490</v>
          </cell>
        </row>
        <row r="21">
          <cell r="A21">
            <v>1302</v>
          </cell>
          <cell r="J21">
            <v>205042</v>
          </cell>
        </row>
        <row r="22">
          <cell r="A22">
            <v>1302</v>
          </cell>
          <cell r="J22">
            <v>49403</v>
          </cell>
        </row>
        <row r="23">
          <cell r="A23">
            <v>1302</v>
          </cell>
          <cell r="J23">
            <v>102452</v>
          </cell>
        </row>
        <row r="24">
          <cell r="A24">
            <v>1302</v>
          </cell>
          <cell r="J24">
            <v>631959</v>
          </cell>
        </row>
        <row r="25">
          <cell r="A25">
            <v>1302</v>
          </cell>
          <cell r="J25">
            <v>1738027</v>
          </cell>
        </row>
        <row r="26">
          <cell r="A26">
            <v>1302</v>
          </cell>
          <cell r="J26">
            <v>853109</v>
          </cell>
        </row>
        <row r="27">
          <cell r="A27">
            <v>1302</v>
          </cell>
          <cell r="J27">
            <v>3646924</v>
          </cell>
        </row>
        <row r="28">
          <cell r="A28">
            <v>1302</v>
          </cell>
          <cell r="J28">
            <v>25049</v>
          </cell>
        </row>
        <row r="29">
          <cell r="A29">
            <v>1302</v>
          </cell>
          <cell r="J29">
            <v>5112</v>
          </cell>
        </row>
        <row r="30">
          <cell r="A30">
            <v>1302</v>
          </cell>
          <cell r="J30">
            <v>258702</v>
          </cell>
        </row>
        <row r="31">
          <cell r="A31">
            <v>1302</v>
          </cell>
          <cell r="J31">
            <v>78869</v>
          </cell>
        </row>
        <row r="32">
          <cell r="A32">
            <v>1302</v>
          </cell>
          <cell r="J32">
            <v>105721</v>
          </cell>
        </row>
        <row r="33">
          <cell r="A33">
            <v>1302</v>
          </cell>
          <cell r="J33">
            <v>16016</v>
          </cell>
        </row>
        <row r="34">
          <cell r="A34">
            <v>1302</v>
          </cell>
          <cell r="J34">
            <v>100571</v>
          </cell>
        </row>
        <row r="35">
          <cell r="A35">
            <v>1302</v>
          </cell>
          <cell r="J35">
            <v>7210</v>
          </cell>
        </row>
        <row r="36">
          <cell r="A36">
            <v>1302</v>
          </cell>
          <cell r="J36">
            <v>360054</v>
          </cell>
        </row>
        <row r="37">
          <cell r="A37">
            <v>1302</v>
          </cell>
          <cell r="J37">
            <v>107736296</v>
          </cell>
        </row>
        <row r="38">
          <cell r="A38">
            <v>1302</v>
          </cell>
          <cell r="J38">
            <v>51380</v>
          </cell>
        </row>
        <row r="39">
          <cell r="A39">
            <v>1302</v>
          </cell>
          <cell r="J39">
            <v>3689327</v>
          </cell>
        </row>
        <row r="40">
          <cell r="A40">
            <v>1302</v>
          </cell>
          <cell r="J40">
            <v>720769</v>
          </cell>
        </row>
        <row r="41">
          <cell r="A41">
            <v>1302</v>
          </cell>
          <cell r="J41">
            <v>2390245</v>
          </cell>
        </row>
        <row r="42">
          <cell r="A42">
            <v>1302</v>
          </cell>
          <cell r="J42">
            <v>93016</v>
          </cell>
        </row>
        <row r="43">
          <cell r="A43">
            <v>1302</v>
          </cell>
          <cell r="J43">
            <v>999273</v>
          </cell>
        </row>
        <row r="44">
          <cell r="A44">
            <v>1302</v>
          </cell>
          <cell r="J44">
            <v>801895</v>
          </cell>
        </row>
        <row r="45">
          <cell r="A45">
            <v>1302</v>
          </cell>
          <cell r="J45">
            <v>102270</v>
          </cell>
        </row>
        <row r="46">
          <cell r="A46">
            <v>1302</v>
          </cell>
          <cell r="J46">
            <v>4867655</v>
          </cell>
        </row>
        <row r="47">
          <cell r="A47">
            <v>1302</v>
          </cell>
          <cell r="J47">
            <v>577728</v>
          </cell>
        </row>
        <row r="48">
          <cell r="A48">
            <v>1302</v>
          </cell>
          <cell r="J48">
            <v>1611750</v>
          </cell>
        </row>
        <row r="49">
          <cell r="A49">
            <v>1302</v>
          </cell>
          <cell r="J49">
            <v>12525</v>
          </cell>
        </row>
        <row r="50">
          <cell r="A50">
            <v>1302</v>
          </cell>
          <cell r="J50">
            <v>131895</v>
          </cell>
        </row>
        <row r="51">
          <cell r="A51">
            <v>1302</v>
          </cell>
          <cell r="J51">
            <v>222451</v>
          </cell>
        </row>
        <row r="52">
          <cell r="A52">
            <v>1302</v>
          </cell>
          <cell r="J52">
            <v>2631846</v>
          </cell>
        </row>
        <row r="53">
          <cell r="A53">
            <v>1302</v>
          </cell>
          <cell r="J53">
            <v>664059</v>
          </cell>
        </row>
        <row r="54">
          <cell r="A54">
            <v>1302</v>
          </cell>
          <cell r="J54">
            <v>8120</v>
          </cell>
        </row>
        <row r="55">
          <cell r="A55">
            <v>1302</v>
          </cell>
          <cell r="J55">
            <v>31059</v>
          </cell>
        </row>
        <row r="56">
          <cell r="A56">
            <v>1302</v>
          </cell>
          <cell r="J56">
            <v>291724</v>
          </cell>
        </row>
        <row r="57">
          <cell r="A57">
            <v>1302</v>
          </cell>
          <cell r="J57">
            <v>228287</v>
          </cell>
        </row>
        <row r="58">
          <cell r="A58">
            <v>1302</v>
          </cell>
          <cell r="J58">
            <v>311076</v>
          </cell>
        </row>
        <row r="59">
          <cell r="A59">
            <v>1302</v>
          </cell>
          <cell r="J59">
            <v>404250</v>
          </cell>
        </row>
        <row r="60">
          <cell r="A60">
            <v>1302</v>
          </cell>
          <cell r="J60">
            <v>12600</v>
          </cell>
        </row>
        <row r="61">
          <cell r="A61">
            <v>1302</v>
          </cell>
          <cell r="J61">
            <v>5385474</v>
          </cell>
        </row>
        <row r="62">
          <cell r="A62">
            <v>1302</v>
          </cell>
          <cell r="J62">
            <v>246336</v>
          </cell>
        </row>
        <row r="63">
          <cell r="A63">
            <v>1302</v>
          </cell>
          <cell r="J63">
            <v>10008</v>
          </cell>
        </row>
        <row r="64">
          <cell r="A64">
            <v>1302</v>
          </cell>
          <cell r="J64">
            <v>17504</v>
          </cell>
        </row>
        <row r="65">
          <cell r="A65">
            <v>1302</v>
          </cell>
          <cell r="J65">
            <v>31944</v>
          </cell>
        </row>
        <row r="66">
          <cell r="A66">
            <v>1302</v>
          </cell>
          <cell r="J66">
            <v>1433843</v>
          </cell>
        </row>
        <row r="67">
          <cell r="A67">
            <v>1302</v>
          </cell>
          <cell r="J67">
            <v>170724</v>
          </cell>
        </row>
        <row r="68">
          <cell r="A68">
            <v>1302</v>
          </cell>
          <cell r="J68">
            <v>417961</v>
          </cell>
        </row>
        <row r="69">
          <cell r="A69">
            <v>1302</v>
          </cell>
          <cell r="J69">
            <v>26272</v>
          </cell>
        </row>
        <row r="70">
          <cell r="A70">
            <v>1302</v>
          </cell>
          <cell r="J70">
            <v>1713930</v>
          </cell>
        </row>
        <row r="71">
          <cell r="A71">
            <v>1302</v>
          </cell>
          <cell r="J71">
            <v>115585</v>
          </cell>
        </row>
        <row r="72">
          <cell r="A72">
            <v>1302</v>
          </cell>
          <cell r="J72">
            <v>47950</v>
          </cell>
        </row>
        <row r="73">
          <cell r="A73">
            <v>1302</v>
          </cell>
          <cell r="J73">
            <v>138325</v>
          </cell>
        </row>
        <row r="74">
          <cell r="A74">
            <v>1303</v>
          </cell>
          <cell r="J74">
            <v>97448</v>
          </cell>
        </row>
        <row r="75">
          <cell r="A75">
            <v>1303</v>
          </cell>
          <cell r="J75">
            <v>89090</v>
          </cell>
        </row>
        <row r="76">
          <cell r="A76">
            <v>1303</v>
          </cell>
          <cell r="J76">
            <v>139714</v>
          </cell>
        </row>
        <row r="77">
          <cell r="A77">
            <v>1303</v>
          </cell>
          <cell r="J77">
            <v>1144665</v>
          </cell>
        </row>
        <row r="78">
          <cell r="A78">
            <v>1303</v>
          </cell>
          <cell r="J78">
            <v>4975712</v>
          </cell>
        </row>
        <row r="79">
          <cell r="A79">
            <v>1303</v>
          </cell>
          <cell r="J79">
            <v>1295540</v>
          </cell>
        </row>
        <row r="80">
          <cell r="A80">
            <v>1303</v>
          </cell>
          <cell r="J80">
            <v>1344158</v>
          </cell>
        </row>
        <row r="81">
          <cell r="A81">
            <v>1303</v>
          </cell>
          <cell r="J81">
            <v>4800</v>
          </cell>
        </row>
        <row r="82">
          <cell r="A82">
            <v>1303</v>
          </cell>
          <cell r="J82">
            <v>639328</v>
          </cell>
        </row>
        <row r="83">
          <cell r="A83">
            <v>1303</v>
          </cell>
          <cell r="J83">
            <v>125064</v>
          </cell>
        </row>
        <row r="84">
          <cell r="A84">
            <v>1303</v>
          </cell>
          <cell r="J84">
            <v>15600</v>
          </cell>
        </row>
        <row r="85">
          <cell r="A85">
            <v>1303</v>
          </cell>
          <cell r="J85">
            <v>78550</v>
          </cell>
        </row>
        <row r="86">
          <cell r="A86">
            <v>1303</v>
          </cell>
          <cell r="J86">
            <v>7200</v>
          </cell>
        </row>
        <row r="87">
          <cell r="A87">
            <v>1303</v>
          </cell>
          <cell r="J87">
            <v>40000</v>
          </cell>
        </row>
        <row r="88">
          <cell r="A88">
            <v>1303</v>
          </cell>
          <cell r="J88">
            <v>8619</v>
          </cell>
        </row>
        <row r="89">
          <cell r="A89">
            <v>1303</v>
          </cell>
          <cell r="J89">
            <v>18676561</v>
          </cell>
        </row>
        <row r="90">
          <cell r="A90">
            <v>1303</v>
          </cell>
          <cell r="J90">
            <v>33352</v>
          </cell>
        </row>
        <row r="91">
          <cell r="A91">
            <v>1303</v>
          </cell>
          <cell r="J91">
            <v>91118</v>
          </cell>
        </row>
        <row r="92">
          <cell r="A92">
            <v>1303</v>
          </cell>
          <cell r="J92">
            <v>144530</v>
          </cell>
        </row>
        <row r="93">
          <cell r="A93">
            <v>1303</v>
          </cell>
          <cell r="J93">
            <v>3200</v>
          </cell>
        </row>
        <row r="94">
          <cell r="A94">
            <v>1303</v>
          </cell>
          <cell r="J94">
            <v>51345</v>
          </cell>
        </row>
        <row r="95">
          <cell r="A95">
            <v>1303</v>
          </cell>
          <cell r="J95">
            <v>11894</v>
          </cell>
        </row>
        <row r="96">
          <cell r="A96">
            <v>1303</v>
          </cell>
          <cell r="J96">
            <v>15600</v>
          </cell>
        </row>
        <row r="97">
          <cell r="A97">
            <v>1303</v>
          </cell>
          <cell r="J97">
            <v>1344734</v>
          </cell>
        </row>
        <row r="98">
          <cell r="A98">
            <v>1303</v>
          </cell>
          <cell r="J98">
            <v>11193893</v>
          </cell>
        </row>
        <row r="99">
          <cell r="A99">
            <v>1303</v>
          </cell>
          <cell r="J99">
            <v>11065946</v>
          </cell>
        </row>
        <row r="100">
          <cell r="A100">
            <v>1303</v>
          </cell>
          <cell r="J100">
            <v>8580640</v>
          </cell>
        </row>
        <row r="101">
          <cell r="A101">
            <v>1303</v>
          </cell>
          <cell r="J101">
            <v>14051174</v>
          </cell>
        </row>
        <row r="102">
          <cell r="A102">
            <v>1303</v>
          </cell>
          <cell r="J102">
            <v>50000</v>
          </cell>
        </row>
        <row r="103">
          <cell r="A103">
            <v>1303</v>
          </cell>
          <cell r="J103">
            <v>3200</v>
          </cell>
        </row>
        <row r="104">
          <cell r="A104">
            <v>1303</v>
          </cell>
          <cell r="J104">
            <v>2497505</v>
          </cell>
        </row>
        <row r="105">
          <cell r="A105">
            <v>1303</v>
          </cell>
          <cell r="J105">
            <v>1756909</v>
          </cell>
        </row>
        <row r="106">
          <cell r="A106">
            <v>1303</v>
          </cell>
          <cell r="J106">
            <v>834990</v>
          </cell>
        </row>
        <row r="107">
          <cell r="A107">
            <v>1303</v>
          </cell>
          <cell r="J107">
            <v>8000</v>
          </cell>
        </row>
        <row r="108">
          <cell r="A108">
            <v>1303</v>
          </cell>
          <cell r="J108">
            <v>1401897</v>
          </cell>
        </row>
        <row r="109">
          <cell r="A109">
            <v>1303</v>
          </cell>
          <cell r="J109">
            <v>347396</v>
          </cell>
        </row>
        <row r="110">
          <cell r="A110">
            <v>1303</v>
          </cell>
          <cell r="J110">
            <v>4800</v>
          </cell>
        </row>
        <row r="111">
          <cell r="A111">
            <v>1303</v>
          </cell>
          <cell r="J111">
            <v>6000</v>
          </cell>
        </row>
        <row r="112">
          <cell r="A112">
            <v>1303</v>
          </cell>
          <cell r="J112">
            <v>14000</v>
          </cell>
        </row>
        <row r="113">
          <cell r="A113">
            <v>1303</v>
          </cell>
          <cell r="J113">
            <v>2666485</v>
          </cell>
        </row>
        <row r="114">
          <cell r="A114">
            <v>1303</v>
          </cell>
          <cell r="J114">
            <v>858866</v>
          </cell>
        </row>
        <row r="115">
          <cell r="A115">
            <v>1303</v>
          </cell>
          <cell r="J115">
            <v>80803</v>
          </cell>
        </row>
        <row r="116">
          <cell r="A116">
            <v>1303</v>
          </cell>
          <cell r="J116">
            <v>2000</v>
          </cell>
        </row>
        <row r="117">
          <cell r="A117">
            <v>1303</v>
          </cell>
          <cell r="J117">
            <v>189590</v>
          </cell>
        </row>
        <row r="118">
          <cell r="A118">
            <v>1303</v>
          </cell>
          <cell r="J118">
            <v>10200</v>
          </cell>
        </row>
        <row r="119">
          <cell r="A119">
            <v>1303</v>
          </cell>
          <cell r="J119">
            <v>20857</v>
          </cell>
        </row>
        <row r="120">
          <cell r="A120">
            <v>1304</v>
          </cell>
          <cell r="J120">
            <v>45498252</v>
          </cell>
        </row>
        <row r="121">
          <cell r="A121">
            <v>1304</v>
          </cell>
          <cell r="J121">
            <v>137377</v>
          </cell>
        </row>
        <row r="122">
          <cell r="A122">
            <v>1304</v>
          </cell>
          <cell r="J122">
            <v>31205064</v>
          </cell>
        </row>
        <row r="123">
          <cell r="A123">
            <v>1304</v>
          </cell>
          <cell r="J123">
            <v>6923183</v>
          </cell>
        </row>
        <row r="124">
          <cell r="A124">
            <v>1304</v>
          </cell>
          <cell r="J124">
            <v>5668737</v>
          </cell>
        </row>
        <row r="125">
          <cell r="A125">
            <v>1304</v>
          </cell>
          <cell r="J125">
            <v>54153195</v>
          </cell>
        </row>
        <row r="126">
          <cell r="A126">
            <v>1304</v>
          </cell>
          <cell r="J126">
            <v>15850095</v>
          </cell>
        </row>
        <row r="127">
          <cell r="A127">
            <v>1304</v>
          </cell>
          <cell r="J127">
            <v>1732500</v>
          </cell>
        </row>
        <row r="128">
          <cell r="A128">
            <v>1304</v>
          </cell>
          <cell r="J128">
            <v>48525582</v>
          </cell>
        </row>
        <row r="129">
          <cell r="A129">
            <v>1304</v>
          </cell>
          <cell r="J129">
            <v>22822167</v>
          </cell>
        </row>
        <row r="130">
          <cell r="A130">
            <v>1304</v>
          </cell>
          <cell r="J130">
            <v>59216573</v>
          </cell>
        </row>
        <row r="131">
          <cell r="A131">
            <v>1304</v>
          </cell>
          <cell r="J131">
            <v>41733967</v>
          </cell>
        </row>
        <row r="132">
          <cell r="A132">
            <v>1304</v>
          </cell>
          <cell r="J132">
            <v>3439455</v>
          </cell>
        </row>
        <row r="133">
          <cell r="A133">
            <v>1304</v>
          </cell>
          <cell r="J133">
            <v>13493998</v>
          </cell>
        </row>
        <row r="134">
          <cell r="A134">
            <v>1304</v>
          </cell>
          <cell r="J134">
            <v>7501112</v>
          </cell>
        </row>
        <row r="135">
          <cell r="A135">
            <v>1304</v>
          </cell>
          <cell r="J135">
            <v>424600</v>
          </cell>
        </row>
        <row r="136">
          <cell r="A136">
            <v>1304</v>
          </cell>
          <cell r="J136">
            <v>22500396</v>
          </cell>
        </row>
        <row r="137">
          <cell r="A137">
            <v>1304</v>
          </cell>
          <cell r="J137">
            <v>12901090</v>
          </cell>
        </row>
        <row r="138">
          <cell r="A138">
            <v>1304</v>
          </cell>
          <cell r="J138">
            <v>11493672</v>
          </cell>
        </row>
        <row r="139">
          <cell r="A139">
            <v>1304</v>
          </cell>
          <cell r="J139">
            <v>4032875</v>
          </cell>
        </row>
        <row r="140">
          <cell r="A140">
            <v>1304</v>
          </cell>
          <cell r="J140">
            <v>6425631</v>
          </cell>
        </row>
        <row r="141">
          <cell r="A141">
            <v>1304</v>
          </cell>
          <cell r="J141">
            <v>802494</v>
          </cell>
        </row>
        <row r="142">
          <cell r="A142">
            <v>1304</v>
          </cell>
          <cell r="J142">
            <v>10808789</v>
          </cell>
        </row>
        <row r="143">
          <cell r="A143">
            <v>1304</v>
          </cell>
          <cell r="J143">
            <v>15968369</v>
          </cell>
        </row>
        <row r="144">
          <cell r="A144">
            <v>1304</v>
          </cell>
          <cell r="J144">
            <v>162636320</v>
          </cell>
        </row>
        <row r="145">
          <cell r="A145">
            <v>1304</v>
          </cell>
          <cell r="J145">
            <v>129348328</v>
          </cell>
        </row>
        <row r="146">
          <cell r="A146">
            <v>1304</v>
          </cell>
          <cell r="J146">
            <v>63393655</v>
          </cell>
        </row>
        <row r="147">
          <cell r="A147">
            <v>1304</v>
          </cell>
          <cell r="J147">
            <v>57376002</v>
          </cell>
        </row>
        <row r="148">
          <cell r="A148">
            <v>1304</v>
          </cell>
          <cell r="J148">
            <v>561766</v>
          </cell>
        </row>
        <row r="149">
          <cell r="A149">
            <v>1304</v>
          </cell>
          <cell r="J149">
            <v>163314544</v>
          </cell>
        </row>
        <row r="150">
          <cell r="A150">
            <v>1304</v>
          </cell>
          <cell r="J150">
            <v>13860000</v>
          </cell>
        </row>
        <row r="151">
          <cell r="A151">
            <v>1304</v>
          </cell>
          <cell r="J151">
            <v>67098460</v>
          </cell>
        </row>
        <row r="152">
          <cell r="A152">
            <v>1304</v>
          </cell>
          <cell r="J152">
            <v>1621950</v>
          </cell>
        </row>
        <row r="153">
          <cell r="A153">
            <v>1304</v>
          </cell>
          <cell r="J153">
            <v>3132788</v>
          </cell>
        </row>
        <row r="154">
          <cell r="A154">
            <v>1304</v>
          </cell>
          <cell r="J154">
            <v>12409677</v>
          </cell>
        </row>
        <row r="155">
          <cell r="A155">
            <v>1304</v>
          </cell>
          <cell r="J155">
            <v>35847633</v>
          </cell>
        </row>
        <row r="156">
          <cell r="A156">
            <v>1304</v>
          </cell>
          <cell r="J156">
            <v>45603597</v>
          </cell>
        </row>
        <row r="157">
          <cell r="A157">
            <v>1304</v>
          </cell>
          <cell r="J157">
            <v>56563</v>
          </cell>
        </row>
        <row r="158">
          <cell r="A158">
            <v>1304</v>
          </cell>
          <cell r="J158">
            <v>64553139</v>
          </cell>
        </row>
        <row r="159">
          <cell r="A159">
            <v>1304</v>
          </cell>
          <cell r="J159">
            <v>45423874</v>
          </cell>
        </row>
        <row r="160">
          <cell r="A160">
            <v>1304</v>
          </cell>
          <cell r="J160">
            <v>60723238</v>
          </cell>
        </row>
        <row r="161">
          <cell r="A161">
            <v>1304</v>
          </cell>
          <cell r="J161">
            <v>95958</v>
          </cell>
        </row>
        <row r="162">
          <cell r="A162">
            <v>1304</v>
          </cell>
          <cell r="J162">
            <v>63098635</v>
          </cell>
        </row>
        <row r="163">
          <cell r="A163">
            <v>1304</v>
          </cell>
          <cell r="J163">
            <v>858150</v>
          </cell>
        </row>
        <row r="164">
          <cell r="A164">
            <v>1304</v>
          </cell>
          <cell r="J164">
            <v>14564000</v>
          </cell>
        </row>
        <row r="165">
          <cell r="A165">
            <v>1304</v>
          </cell>
          <cell r="J165">
            <v>96057014</v>
          </cell>
        </row>
        <row r="166">
          <cell r="A166">
            <v>1304</v>
          </cell>
          <cell r="J166">
            <v>28781852</v>
          </cell>
        </row>
        <row r="167">
          <cell r="A167">
            <v>1304</v>
          </cell>
          <cell r="J167">
            <v>64058</v>
          </cell>
        </row>
        <row r="168">
          <cell r="A168">
            <v>1304</v>
          </cell>
          <cell r="J168">
            <v>84177676</v>
          </cell>
        </row>
        <row r="169">
          <cell r="A169">
            <v>1304</v>
          </cell>
          <cell r="J169">
            <v>14219043</v>
          </cell>
        </row>
        <row r="170">
          <cell r="A170">
            <v>1304</v>
          </cell>
          <cell r="J170">
            <v>554329</v>
          </cell>
        </row>
        <row r="171">
          <cell r="A171">
            <v>1304</v>
          </cell>
          <cell r="J171">
            <v>19952889</v>
          </cell>
        </row>
        <row r="172">
          <cell r="A172">
            <v>1304</v>
          </cell>
          <cell r="J172">
            <v>41665190</v>
          </cell>
        </row>
        <row r="173">
          <cell r="A173">
            <v>1304</v>
          </cell>
          <cell r="J173">
            <v>66220000</v>
          </cell>
        </row>
        <row r="174">
          <cell r="A174">
            <v>1304</v>
          </cell>
          <cell r="J174">
            <v>41242393</v>
          </cell>
        </row>
        <row r="175">
          <cell r="A175">
            <v>1304</v>
          </cell>
          <cell r="J175">
            <v>18487283</v>
          </cell>
        </row>
        <row r="176">
          <cell r="A176">
            <v>1304</v>
          </cell>
          <cell r="J176">
            <v>26939270</v>
          </cell>
        </row>
        <row r="177">
          <cell r="A177">
            <v>1304</v>
          </cell>
          <cell r="J177">
            <v>4186360</v>
          </cell>
        </row>
        <row r="178">
          <cell r="A178">
            <v>1304</v>
          </cell>
          <cell r="J178">
            <v>52593</v>
          </cell>
        </row>
        <row r="179">
          <cell r="A179">
            <v>1304</v>
          </cell>
          <cell r="J179">
            <v>9543003</v>
          </cell>
        </row>
        <row r="180">
          <cell r="A180">
            <v>1304</v>
          </cell>
          <cell r="J180">
            <v>31422179</v>
          </cell>
        </row>
        <row r="181">
          <cell r="A181">
            <v>1304</v>
          </cell>
          <cell r="J181">
            <v>106395777</v>
          </cell>
        </row>
        <row r="182">
          <cell r="A182">
            <v>1304</v>
          </cell>
          <cell r="J182">
            <v>11301783</v>
          </cell>
        </row>
        <row r="183">
          <cell r="A183">
            <v>1304</v>
          </cell>
          <cell r="J183">
            <v>1985344</v>
          </cell>
        </row>
        <row r="184">
          <cell r="A184">
            <v>1304</v>
          </cell>
          <cell r="J184">
            <v>17240003</v>
          </cell>
        </row>
        <row r="185">
          <cell r="A185">
            <v>1304</v>
          </cell>
          <cell r="J185">
            <v>8508800</v>
          </cell>
        </row>
        <row r="186">
          <cell r="A186">
            <v>1304</v>
          </cell>
          <cell r="J186">
            <v>2742064</v>
          </cell>
        </row>
        <row r="187">
          <cell r="A187">
            <v>1304</v>
          </cell>
          <cell r="J187">
            <v>32839686</v>
          </cell>
        </row>
        <row r="188">
          <cell r="A188">
            <v>1304</v>
          </cell>
          <cell r="J188">
            <v>4124155</v>
          </cell>
        </row>
        <row r="189">
          <cell r="A189">
            <v>1304</v>
          </cell>
          <cell r="J189">
            <v>18174729</v>
          </cell>
        </row>
        <row r="190">
          <cell r="A190">
            <v>1304</v>
          </cell>
          <cell r="J190">
            <v>16029961</v>
          </cell>
        </row>
        <row r="191">
          <cell r="A191">
            <v>1304</v>
          </cell>
          <cell r="J191">
            <v>6669942</v>
          </cell>
        </row>
        <row r="192">
          <cell r="A192">
            <v>1304</v>
          </cell>
          <cell r="J192">
            <v>515569</v>
          </cell>
        </row>
        <row r="193">
          <cell r="A193">
            <v>1304</v>
          </cell>
          <cell r="J193">
            <v>62684662</v>
          </cell>
        </row>
        <row r="194">
          <cell r="A194">
            <v>1304</v>
          </cell>
          <cell r="J194">
            <v>8265475</v>
          </cell>
        </row>
        <row r="195">
          <cell r="A195">
            <v>1304</v>
          </cell>
          <cell r="J195">
            <v>262501</v>
          </cell>
        </row>
        <row r="196">
          <cell r="A196">
            <v>1304</v>
          </cell>
          <cell r="J196">
            <v>2399820</v>
          </cell>
        </row>
        <row r="197">
          <cell r="A197">
            <v>1304</v>
          </cell>
          <cell r="J197">
            <v>38466209</v>
          </cell>
        </row>
        <row r="198">
          <cell r="A198">
            <v>1304</v>
          </cell>
          <cell r="J198">
            <v>444414</v>
          </cell>
        </row>
        <row r="199">
          <cell r="A199">
            <v>1304</v>
          </cell>
          <cell r="J199">
            <v>78424155</v>
          </cell>
        </row>
        <row r="200">
          <cell r="A200">
            <v>1304</v>
          </cell>
          <cell r="J200">
            <v>36027128</v>
          </cell>
        </row>
        <row r="201">
          <cell r="A201">
            <v>1304</v>
          </cell>
          <cell r="J201">
            <v>444414</v>
          </cell>
        </row>
        <row r="202">
          <cell r="A202">
            <v>1304</v>
          </cell>
          <cell r="J202">
            <v>7678396</v>
          </cell>
        </row>
        <row r="203">
          <cell r="A203">
            <v>1304</v>
          </cell>
          <cell r="J203">
            <v>3331662</v>
          </cell>
        </row>
        <row r="204">
          <cell r="A204">
            <v>1304</v>
          </cell>
          <cell r="J204">
            <v>11763016</v>
          </cell>
        </row>
        <row r="205">
          <cell r="A205">
            <v>1304</v>
          </cell>
          <cell r="J205">
            <v>41824880</v>
          </cell>
        </row>
        <row r="206">
          <cell r="A206">
            <v>1304</v>
          </cell>
          <cell r="J206">
            <v>3591191</v>
          </cell>
        </row>
        <row r="207">
          <cell r="A207">
            <v>1304</v>
          </cell>
          <cell r="J207">
            <v>38314996</v>
          </cell>
        </row>
        <row r="208">
          <cell r="A208">
            <v>1304</v>
          </cell>
          <cell r="J208">
            <v>33689240</v>
          </cell>
        </row>
        <row r="209">
          <cell r="A209">
            <v>1304</v>
          </cell>
          <cell r="J209">
            <v>3863032</v>
          </cell>
        </row>
        <row r="210">
          <cell r="A210">
            <v>1304</v>
          </cell>
          <cell r="J210">
            <v>2267628</v>
          </cell>
        </row>
        <row r="211">
          <cell r="A211">
            <v>1304</v>
          </cell>
          <cell r="J211">
            <v>660000</v>
          </cell>
        </row>
        <row r="212">
          <cell r="A212">
            <v>1304</v>
          </cell>
          <cell r="J212">
            <v>639100</v>
          </cell>
        </row>
        <row r="213">
          <cell r="A213">
            <v>1304</v>
          </cell>
          <cell r="J213">
            <v>255409</v>
          </cell>
        </row>
        <row r="214">
          <cell r="A214">
            <v>1304</v>
          </cell>
          <cell r="J214">
            <v>38357735</v>
          </cell>
        </row>
        <row r="215">
          <cell r="A215">
            <v>1304</v>
          </cell>
          <cell r="J215">
            <v>22399659</v>
          </cell>
        </row>
        <row r="216">
          <cell r="A216">
            <v>1304</v>
          </cell>
          <cell r="J216">
            <v>18611784</v>
          </cell>
        </row>
        <row r="217">
          <cell r="A217">
            <v>1304</v>
          </cell>
          <cell r="J217">
            <v>2756602</v>
          </cell>
        </row>
        <row r="218">
          <cell r="A218">
            <v>1304</v>
          </cell>
          <cell r="J218">
            <v>2265466</v>
          </cell>
        </row>
        <row r="219">
          <cell r="A219">
            <v>1304</v>
          </cell>
          <cell r="J219">
            <v>5253723</v>
          </cell>
        </row>
        <row r="220">
          <cell r="A220">
            <v>1304</v>
          </cell>
          <cell r="J220">
            <v>17777584</v>
          </cell>
        </row>
        <row r="221">
          <cell r="A221">
            <v>1304</v>
          </cell>
          <cell r="J221">
            <v>17805962</v>
          </cell>
        </row>
        <row r="222">
          <cell r="A222">
            <v>1304</v>
          </cell>
          <cell r="J222">
            <v>2706000</v>
          </cell>
        </row>
        <row r="223">
          <cell r="A223">
            <v>1304</v>
          </cell>
          <cell r="J223">
            <v>1622180</v>
          </cell>
        </row>
        <row r="224">
          <cell r="A224">
            <v>1304</v>
          </cell>
          <cell r="J224">
            <v>3048777</v>
          </cell>
        </row>
        <row r="225">
          <cell r="A225">
            <v>1304</v>
          </cell>
          <cell r="J225">
            <v>9801725</v>
          </cell>
        </row>
        <row r="226">
          <cell r="A226">
            <v>1304</v>
          </cell>
          <cell r="J226">
            <v>10555405</v>
          </cell>
        </row>
        <row r="227">
          <cell r="A227">
            <v>1304</v>
          </cell>
          <cell r="J227">
            <v>19871940</v>
          </cell>
        </row>
        <row r="228">
          <cell r="A228">
            <v>1304</v>
          </cell>
          <cell r="J228">
            <v>24035542</v>
          </cell>
        </row>
        <row r="229">
          <cell r="A229">
            <v>1304</v>
          </cell>
          <cell r="J229">
            <v>6445076</v>
          </cell>
        </row>
        <row r="230">
          <cell r="A230">
            <v>1304</v>
          </cell>
          <cell r="J230">
            <v>1007405</v>
          </cell>
        </row>
        <row r="231">
          <cell r="A231">
            <v>1304</v>
          </cell>
          <cell r="J231">
            <v>15179100</v>
          </cell>
        </row>
        <row r="232">
          <cell r="A232">
            <v>1306</v>
          </cell>
          <cell r="J232">
            <v>94021</v>
          </cell>
        </row>
        <row r="233">
          <cell r="A233">
            <v>1307</v>
          </cell>
          <cell r="J233">
            <v>722353</v>
          </cell>
        </row>
        <row r="234">
          <cell r="A234">
            <v>1307</v>
          </cell>
          <cell r="J234">
            <v>37262</v>
          </cell>
        </row>
        <row r="235">
          <cell r="A235">
            <v>1307</v>
          </cell>
          <cell r="J235">
            <v>17432</v>
          </cell>
        </row>
        <row r="236">
          <cell r="A236">
            <v>1307</v>
          </cell>
          <cell r="J236">
            <v>61662429</v>
          </cell>
        </row>
        <row r="237">
          <cell r="A237">
            <v>1307</v>
          </cell>
          <cell r="J237">
            <v>182206</v>
          </cell>
        </row>
        <row r="238">
          <cell r="A238">
            <v>1307</v>
          </cell>
          <cell r="J238">
            <v>2083075</v>
          </cell>
        </row>
        <row r="239">
          <cell r="A239">
            <v>1307</v>
          </cell>
          <cell r="J239">
            <v>7197799</v>
          </cell>
        </row>
        <row r="240">
          <cell r="A240">
            <v>1307</v>
          </cell>
          <cell r="J240">
            <v>41493</v>
          </cell>
        </row>
        <row r="241">
          <cell r="A241">
            <v>1307</v>
          </cell>
          <cell r="J241">
            <v>356547</v>
          </cell>
        </row>
        <row r="242">
          <cell r="A242">
            <v>1307</v>
          </cell>
          <cell r="J242">
            <v>4307834</v>
          </cell>
        </row>
        <row r="243">
          <cell r="A243">
            <v>1307</v>
          </cell>
          <cell r="J243">
            <v>1327487</v>
          </cell>
        </row>
        <row r="244">
          <cell r="A244">
            <v>1307</v>
          </cell>
          <cell r="J244">
            <v>27619</v>
          </cell>
        </row>
        <row r="245">
          <cell r="A245">
            <v>1307</v>
          </cell>
          <cell r="J245">
            <v>789907</v>
          </cell>
        </row>
        <row r="246">
          <cell r="A246">
            <v>1307</v>
          </cell>
          <cell r="J246">
            <v>646424</v>
          </cell>
        </row>
        <row r="247">
          <cell r="A247">
            <v>1307</v>
          </cell>
          <cell r="J247">
            <v>194889</v>
          </cell>
        </row>
      </sheetData>
      <sheetData sheetId="14">
        <row r="1">
          <cell r="A1" t="str">
            <v>Concepto</v>
          </cell>
          <cell r="C1" t="str">
            <v>Valor solicitado como descuento tributario</v>
          </cell>
        </row>
      </sheetData>
      <sheetData sheetId="15">
        <row r="1">
          <cell r="I1" t="str">
            <v>Valor del impuesto descontable y el IVA resultante por devoluciones en ventas anuladas, rescindidas o resueltas</v>
          </cell>
        </row>
        <row r="2">
          <cell r="I2">
            <v>92960</v>
          </cell>
        </row>
        <row r="3">
          <cell r="I3">
            <v>1981335</v>
          </cell>
        </row>
        <row r="4">
          <cell r="I4">
            <v>14720</v>
          </cell>
        </row>
        <row r="5">
          <cell r="I5">
            <v>19584</v>
          </cell>
        </row>
        <row r="6">
          <cell r="I6">
            <v>5104</v>
          </cell>
        </row>
        <row r="7">
          <cell r="I7">
            <v>1502325</v>
          </cell>
        </row>
        <row r="8">
          <cell r="I8">
            <v>1379</v>
          </cell>
        </row>
        <row r="9">
          <cell r="I9">
            <v>31327</v>
          </cell>
        </row>
        <row r="10">
          <cell r="I10">
            <v>1931</v>
          </cell>
        </row>
        <row r="11">
          <cell r="I11">
            <v>330</v>
          </cell>
        </row>
        <row r="12">
          <cell r="I12">
            <v>9408000</v>
          </cell>
        </row>
        <row r="13">
          <cell r="I13">
            <v>6480000</v>
          </cell>
        </row>
        <row r="14">
          <cell r="I14">
            <v>24000</v>
          </cell>
        </row>
        <row r="15">
          <cell r="I15">
            <v>1903</v>
          </cell>
        </row>
        <row r="16">
          <cell r="I16">
            <v>621</v>
          </cell>
        </row>
        <row r="17">
          <cell r="I17">
            <v>128000</v>
          </cell>
        </row>
        <row r="18">
          <cell r="I18">
            <v>112000</v>
          </cell>
        </row>
        <row r="19">
          <cell r="I19">
            <v>749795</v>
          </cell>
        </row>
        <row r="20">
          <cell r="I20">
            <v>50527</v>
          </cell>
        </row>
        <row r="21">
          <cell r="I21">
            <v>137931</v>
          </cell>
        </row>
        <row r="22">
          <cell r="I22">
            <v>14100</v>
          </cell>
        </row>
        <row r="23">
          <cell r="I23">
            <v>80100</v>
          </cell>
        </row>
        <row r="24">
          <cell r="I24">
            <v>2896</v>
          </cell>
        </row>
        <row r="25">
          <cell r="I25">
            <v>16641470</v>
          </cell>
        </row>
        <row r="26">
          <cell r="I26">
            <v>259350</v>
          </cell>
        </row>
        <row r="27">
          <cell r="I27">
            <v>16000000</v>
          </cell>
        </row>
        <row r="28">
          <cell r="I28">
            <v>1158395</v>
          </cell>
        </row>
        <row r="29">
          <cell r="I29">
            <v>138</v>
          </cell>
        </row>
        <row r="30">
          <cell r="I30">
            <v>4337067</v>
          </cell>
        </row>
        <row r="31">
          <cell r="I31">
            <v>4800</v>
          </cell>
        </row>
        <row r="32">
          <cell r="I32">
            <v>275597</v>
          </cell>
        </row>
        <row r="33">
          <cell r="I33">
            <v>18813266</v>
          </cell>
        </row>
        <row r="34">
          <cell r="I34">
            <v>1875</v>
          </cell>
        </row>
        <row r="35">
          <cell r="I35">
            <v>6731</v>
          </cell>
        </row>
        <row r="36">
          <cell r="I36">
            <v>304</v>
          </cell>
        </row>
        <row r="37">
          <cell r="I37">
            <v>1131</v>
          </cell>
        </row>
        <row r="38">
          <cell r="I38">
            <v>713</v>
          </cell>
        </row>
        <row r="39">
          <cell r="I39">
            <v>324</v>
          </cell>
        </row>
        <row r="40">
          <cell r="I40">
            <v>4414</v>
          </cell>
        </row>
        <row r="41">
          <cell r="I41">
            <v>7586</v>
          </cell>
        </row>
        <row r="42">
          <cell r="I42">
            <v>1655</v>
          </cell>
        </row>
        <row r="43">
          <cell r="I43">
            <v>5517</v>
          </cell>
        </row>
        <row r="44">
          <cell r="I44">
            <v>414</v>
          </cell>
        </row>
        <row r="45">
          <cell r="I45">
            <v>6080</v>
          </cell>
        </row>
        <row r="46">
          <cell r="I46">
            <v>5517</v>
          </cell>
        </row>
        <row r="47">
          <cell r="I47">
            <v>1104</v>
          </cell>
        </row>
        <row r="48">
          <cell r="I48">
            <v>80690</v>
          </cell>
        </row>
        <row r="49">
          <cell r="I49">
            <v>7131</v>
          </cell>
        </row>
        <row r="50">
          <cell r="I50">
            <v>297325</v>
          </cell>
        </row>
        <row r="51">
          <cell r="I51">
            <v>2370960</v>
          </cell>
        </row>
        <row r="52">
          <cell r="I52">
            <v>7753</v>
          </cell>
        </row>
        <row r="53">
          <cell r="I53">
            <v>552</v>
          </cell>
        </row>
        <row r="54">
          <cell r="I54">
            <v>414</v>
          </cell>
        </row>
        <row r="55">
          <cell r="I55">
            <v>345</v>
          </cell>
        </row>
        <row r="56">
          <cell r="I56">
            <v>97035</v>
          </cell>
        </row>
        <row r="57">
          <cell r="I57">
            <v>982472</v>
          </cell>
        </row>
        <row r="58">
          <cell r="I58">
            <v>14231434</v>
          </cell>
        </row>
        <row r="59">
          <cell r="I59">
            <v>345600</v>
          </cell>
        </row>
        <row r="60">
          <cell r="I60">
            <v>18485</v>
          </cell>
        </row>
        <row r="61">
          <cell r="I61">
            <v>2400</v>
          </cell>
        </row>
        <row r="62">
          <cell r="I62">
            <v>3000</v>
          </cell>
        </row>
        <row r="63">
          <cell r="I63">
            <v>1131</v>
          </cell>
        </row>
        <row r="64">
          <cell r="I64">
            <v>7225</v>
          </cell>
        </row>
        <row r="65">
          <cell r="I65">
            <v>7242</v>
          </cell>
        </row>
        <row r="66">
          <cell r="I66">
            <v>1379</v>
          </cell>
        </row>
        <row r="67">
          <cell r="I67">
            <v>3848</v>
          </cell>
        </row>
        <row r="68">
          <cell r="I68">
            <v>1945117</v>
          </cell>
        </row>
        <row r="69">
          <cell r="I69">
            <v>3906412</v>
          </cell>
        </row>
        <row r="70">
          <cell r="I70">
            <v>800000</v>
          </cell>
        </row>
        <row r="71">
          <cell r="I71">
            <v>97246</v>
          </cell>
        </row>
        <row r="72">
          <cell r="I72">
            <v>467040</v>
          </cell>
        </row>
        <row r="73">
          <cell r="I73">
            <v>25850280</v>
          </cell>
        </row>
        <row r="74">
          <cell r="I74">
            <v>269552</v>
          </cell>
        </row>
        <row r="75">
          <cell r="I75">
            <v>14400</v>
          </cell>
        </row>
        <row r="76">
          <cell r="I76">
            <v>965</v>
          </cell>
        </row>
        <row r="77">
          <cell r="I77">
            <v>85138589</v>
          </cell>
        </row>
        <row r="78">
          <cell r="I78">
            <v>5655</v>
          </cell>
        </row>
        <row r="79">
          <cell r="I79">
            <v>817320</v>
          </cell>
        </row>
        <row r="80">
          <cell r="I80">
            <v>564000</v>
          </cell>
        </row>
        <row r="81">
          <cell r="I81">
            <v>65254</v>
          </cell>
        </row>
        <row r="82">
          <cell r="I82">
            <v>2688594</v>
          </cell>
        </row>
        <row r="83">
          <cell r="I83">
            <v>2069</v>
          </cell>
        </row>
        <row r="84">
          <cell r="I84">
            <v>4105600</v>
          </cell>
        </row>
        <row r="85">
          <cell r="I85">
            <v>3779</v>
          </cell>
        </row>
        <row r="86">
          <cell r="I86">
            <v>4386</v>
          </cell>
        </row>
        <row r="87">
          <cell r="I87">
            <v>32481148</v>
          </cell>
        </row>
        <row r="88">
          <cell r="I88">
            <v>1139529</v>
          </cell>
        </row>
        <row r="89">
          <cell r="I89">
            <v>98114070</v>
          </cell>
        </row>
        <row r="90">
          <cell r="I90">
            <v>756260</v>
          </cell>
        </row>
        <row r="91">
          <cell r="I91">
            <v>2483</v>
          </cell>
        </row>
        <row r="92">
          <cell r="I92">
            <v>37941175</v>
          </cell>
        </row>
        <row r="93">
          <cell r="I93">
            <v>1242400</v>
          </cell>
        </row>
        <row r="94">
          <cell r="I94">
            <v>3054</v>
          </cell>
        </row>
        <row r="95">
          <cell r="I95">
            <v>78657</v>
          </cell>
        </row>
        <row r="96">
          <cell r="I96">
            <v>806880</v>
          </cell>
        </row>
        <row r="97">
          <cell r="I97">
            <v>552</v>
          </cell>
        </row>
        <row r="98">
          <cell r="I98">
            <v>12966</v>
          </cell>
        </row>
        <row r="99">
          <cell r="I99">
            <v>355169</v>
          </cell>
        </row>
        <row r="100">
          <cell r="I100">
            <v>7636896</v>
          </cell>
        </row>
        <row r="101">
          <cell r="I101">
            <v>10080000</v>
          </cell>
        </row>
        <row r="102">
          <cell r="I102">
            <v>470</v>
          </cell>
        </row>
        <row r="103">
          <cell r="I103">
            <v>2423660</v>
          </cell>
        </row>
        <row r="104">
          <cell r="I104">
            <v>3541</v>
          </cell>
        </row>
        <row r="105">
          <cell r="I105">
            <v>55042</v>
          </cell>
        </row>
        <row r="106">
          <cell r="I106">
            <v>16552</v>
          </cell>
        </row>
        <row r="107">
          <cell r="I107">
            <v>2524</v>
          </cell>
        </row>
        <row r="108">
          <cell r="I108">
            <v>27157</v>
          </cell>
        </row>
        <row r="109">
          <cell r="I109">
            <v>15766</v>
          </cell>
        </row>
        <row r="110">
          <cell r="I110">
            <v>42205</v>
          </cell>
        </row>
        <row r="111">
          <cell r="I111">
            <v>1931</v>
          </cell>
        </row>
        <row r="112">
          <cell r="I112">
            <v>4711</v>
          </cell>
        </row>
        <row r="113">
          <cell r="I113">
            <v>248</v>
          </cell>
        </row>
        <row r="114">
          <cell r="I114">
            <v>379</v>
          </cell>
        </row>
        <row r="115">
          <cell r="I115">
            <v>179</v>
          </cell>
        </row>
        <row r="116">
          <cell r="I116">
            <v>5517</v>
          </cell>
        </row>
        <row r="117">
          <cell r="I117">
            <v>11876</v>
          </cell>
        </row>
        <row r="118">
          <cell r="I118">
            <v>12784</v>
          </cell>
        </row>
        <row r="119">
          <cell r="I119">
            <v>9600</v>
          </cell>
        </row>
        <row r="120">
          <cell r="I120">
            <v>1685440</v>
          </cell>
        </row>
        <row r="121">
          <cell r="I121">
            <v>2584086</v>
          </cell>
        </row>
        <row r="122">
          <cell r="I122">
            <v>1035</v>
          </cell>
        </row>
        <row r="123">
          <cell r="I123">
            <v>3346</v>
          </cell>
        </row>
        <row r="124">
          <cell r="I124">
            <v>2935228</v>
          </cell>
        </row>
        <row r="125">
          <cell r="I125">
            <v>216028</v>
          </cell>
        </row>
        <row r="126">
          <cell r="I126">
            <v>6896</v>
          </cell>
        </row>
        <row r="127">
          <cell r="I127">
            <v>320000</v>
          </cell>
        </row>
        <row r="128">
          <cell r="I128">
            <v>8000</v>
          </cell>
        </row>
        <row r="129">
          <cell r="I129">
            <v>4596800</v>
          </cell>
        </row>
        <row r="130">
          <cell r="I130">
            <v>13584</v>
          </cell>
        </row>
        <row r="131">
          <cell r="I131">
            <v>3862</v>
          </cell>
        </row>
        <row r="132">
          <cell r="I132">
            <v>27737</v>
          </cell>
        </row>
        <row r="133">
          <cell r="I133">
            <v>2178947</v>
          </cell>
        </row>
        <row r="134">
          <cell r="I134">
            <v>2725697</v>
          </cell>
        </row>
        <row r="135">
          <cell r="I135">
            <v>1901123</v>
          </cell>
        </row>
        <row r="136">
          <cell r="I136">
            <v>828</v>
          </cell>
        </row>
        <row r="137">
          <cell r="I137">
            <v>3153925</v>
          </cell>
        </row>
        <row r="138">
          <cell r="I138">
            <v>91725</v>
          </cell>
        </row>
        <row r="139">
          <cell r="I139">
            <v>3040</v>
          </cell>
        </row>
        <row r="140">
          <cell r="I140">
            <v>34000</v>
          </cell>
        </row>
        <row r="141">
          <cell r="I141">
            <v>11360000</v>
          </cell>
        </row>
        <row r="142">
          <cell r="I142">
            <v>842</v>
          </cell>
        </row>
        <row r="143">
          <cell r="I143">
            <v>13255</v>
          </cell>
        </row>
        <row r="144">
          <cell r="I144">
            <v>2759</v>
          </cell>
        </row>
        <row r="145">
          <cell r="I145">
            <v>9471</v>
          </cell>
        </row>
        <row r="146">
          <cell r="I146">
            <v>832111</v>
          </cell>
        </row>
        <row r="147">
          <cell r="I147">
            <v>1517</v>
          </cell>
        </row>
        <row r="148">
          <cell r="I148">
            <v>2814196</v>
          </cell>
        </row>
        <row r="149">
          <cell r="I149">
            <v>131771</v>
          </cell>
        </row>
        <row r="150">
          <cell r="I150">
            <v>3228</v>
          </cell>
        </row>
        <row r="151">
          <cell r="I151">
            <v>13944</v>
          </cell>
        </row>
        <row r="152">
          <cell r="I152">
            <v>683465</v>
          </cell>
        </row>
        <row r="153">
          <cell r="I153">
            <v>4782526</v>
          </cell>
        </row>
        <row r="154">
          <cell r="I154">
            <v>5520000</v>
          </cell>
        </row>
        <row r="155">
          <cell r="I155">
            <v>82626</v>
          </cell>
        </row>
        <row r="156">
          <cell r="I156">
            <v>226000</v>
          </cell>
        </row>
        <row r="157">
          <cell r="I157">
            <v>276087</v>
          </cell>
        </row>
        <row r="158">
          <cell r="I158">
            <v>99482</v>
          </cell>
        </row>
        <row r="159">
          <cell r="I159">
            <v>704000</v>
          </cell>
        </row>
        <row r="160">
          <cell r="I160">
            <v>9600</v>
          </cell>
        </row>
        <row r="161">
          <cell r="I161">
            <v>280000</v>
          </cell>
        </row>
        <row r="162">
          <cell r="I162">
            <v>21483521</v>
          </cell>
        </row>
        <row r="163">
          <cell r="I163">
            <v>408788</v>
          </cell>
        </row>
        <row r="164">
          <cell r="I164">
            <v>17924988</v>
          </cell>
        </row>
        <row r="165">
          <cell r="I165">
            <v>104800</v>
          </cell>
        </row>
        <row r="166">
          <cell r="I166">
            <v>1818</v>
          </cell>
        </row>
        <row r="167">
          <cell r="I167">
            <v>1409454</v>
          </cell>
        </row>
        <row r="168">
          <cell r="I168">
            <v>5447273</v>
          </cell>
        </row>
        <row r="169">
          <cell r="I169">
            <v>4396</v>
          </cell>
        </row>
        <row r="170">
          <cell r="I170">
            <v>240000</v>
          </cell>
        </row>
        <row r="171">
          <cell r="I171">
            <v>616320</v>
          </cell>
        </row>
        <row r="172">
          <cell r="I172">
            <v>448100</v>
          </cell>
        </row>
        <row r="173">
          <cell r="I173">
            <v>147304</v>
          </cell>
        </row>
        <row r="174">
          <cell r="I174">
            <v>2997440</v>
          </cell>
        </row>
        <row r="175">
          <cell r="I175">
            <v>305525</v>
          </cell>
        </row>
        <row r="176">
          <cell r="I176">
            <v>200000</v>
          </cell>
        </row>
        <row r="177">
          <cell r="I177">
            <v>135680</v>
          </cell>
        </row>
        <row r="178">
          <cell r="I178">
            <v>29280</v>
          </cell>
        </row>
        <row r="179">
          <cell r="I179">
            <v>45920</v>
          </cell>
        </row>
        <row r="180">
          <cell r="I180">
            <v>105594</v>
          </cell>
        </row>
        <row r="181">
          <cell r="I181">
            <v>1524725</v>
          </cell>
        </row>
        <row r="182">
          <cell r="I182">
            <v>2384000</v>
          </cell>
        </row>
        <row r="183">
          <cell r="I183">
            <v>3520000</v>
          </cell>
        </row>
        <row r="184">
          <cell r="I184">
            <v>626880</v>
          </cell>
        </row>
        <row r="185">
          <cell r="I185">
            <v>2720000</v>
          </cell>
        </row>
        <row r="186">
          <cell r="I186">
            <v>16552</v>
          </cell>
        </row>
        <row r="187">
          <cell r="I187">
            <v>583130</v>
          </cell>
        </row>
        <row r="188">
          <cell r="I188">
            <v>166400</v>
          </cell>
        </row>
        <row r="189">
          <cell r="I189">
            <v>5096000</v>
          </cell>
        </row>
        <row r="190">
          <cell r="I190">
            <v>15200000</v>
          </cell>
        </row>
        <row r="191">
          <cell r="I191">
            <v>7200</v>
          </cell>
        </row>
        <row r="192">
          <cell r="I192">
            <v>539400</v>
          </cell>
        </row>
        <row r="193">
          <cell r="I193">
            <v>80000</v>
          </cell>
        </row>
        <row r="194">
          <cell r="I194">
            <v>113475</v>
          </cell>
        </row>
        <row r="195">
          <cell r="I195">
            <v>7008000</v>
          </cell>
        </row>
        <row r="196">
          <cell r="I196">
            <v>448100</v>
          </cell>
        </row>
        <row r="197">
          <cell r="I197">
            <v>448100</v>
          </cell>
        </row>
        <row r="198">
          <cell r="I198">
            <v>732</v>
          </cell>
        </row>
        <row r="199">
          <cell r="I199">
            <v>25500</v>
          </cell>
        </row>
        <row r="200">
          <cell r="I200">
            <v>52000</v>
          </cell>
        </row>
        <row r="201">
          <cell r="I201">
            <v>56170</v>
          </cell>
        </row>
        <row r="202">
          <cell r="I202">
            <v>525526</v>
          </cell>
        </row>
        <row r="203">
          <cell r="I203">
            <v>448100</v>
          </cell>
        </row>
        <row r="204">
          <cell r="I204">
            <v>14400</v>
          </cell>
        </row>
        <row r="205">
          <cell r="I205">
            <v>363657</v>
          </cell>
        </row>
        <row r="206">
          <cell r="I206">
            <v>1379</v>
          </cell>
        </row>
        <row r="207">
          <cell r="I207">
            <v>24620</v>
          </cell>
        </row>
        <row r="208">
          <cell r="I208">
            <v>448100</v>
          </cell>
        </row>
        <row r="209">
          <cell r="I209">
            <v>5264000</v>
          </cell>
        </row>
        <row r="210">
          <cell r="I210">
            <v>448100</v>
          </cell>
        </row>
        <row r="211">
          <cell r="I211">
            <v>94080</v>
          </cell>
        </row>
        <row r="212">
          <cell r="I212">
            <v>825000</v>
          </cell>
        </row>
        <row r="213">
          <cell r="I213">
            <v>72000</v>
          </cell>
        </row>
        <row r="214">
          <cell r="I214">
            <v>229371</v>
          </cell>
        </row>
        <row r="215">
          <cell r="I215">
            <v>2914938</v>
          </cell>
        </row>
        <row r="216">
          <cell r="I216">
            <v>9200000</v>
          </cell>
        </row>
        <row r="217">
          <cell r="I217">
            <v>830725</v>
          </cell>
        </row>
        <row r="218">
          <cell r="I218">
            <v>242667</v>
          </cell>
        </row>
        <row r="219">
          <cell r="I219">
            <v>154834</v>
          </cell>
        </row>
        <row r="220">
          <cell r="I220">
            <v>883</v>
          </cell>
        </row>
        <row r="221">
          <cell r="I221">
            <v>3862</v>
          </cell>
        </row>
        <row r="222">
          <cell r="I222">
            <v>300000</v>
          </cell>
        </row>
        <row r="223">
          <cell r="I223">
            <v>64000</v>
          </cell>
        </row>
        <row r="224">
          <cell r="I224">
            <v>80000</v>
          </cell>
        </row>
        <row r="225">
          <cell r="I225">
            <v>4960000</v>
          </cell>
        </row>
        <row r="226">
          <cell r="I226">
            <v>34483</v>
          </cell>
        </row>
        <row r="227">
          <cell r="I227">
            <v>64000</v>
          </cell>
        </row>
        <row r="228">
          <cell r="I228">
            <v>3712000</v>
          </cell>
        </row>
        <row r="229">
          <cell r="I229">
            <v>1765280</v>
          </cell>
        </row>
        <row r="230">
          <cell r="I230">
            <v>1771760</v>
          </cell>
        </row>
        <row r="231">
          <cell r="I231">
            <v>1246400</v>
          </cell>
        </row>
        <row r="232">
          <cell r="I232">
            <v>800000</v>
          </cell>
        </row>
        <row r="233">
          <cell r="I233">
            <v>840000</v>
          </cell>
        </row>
        <row r="234">
          <cell r="I234">
            <v>3005333</v>
          </cell>
        </row>
        <row r="235">
          <cell r="I235">
            <v>23920</v>
          </cell>
        </row>
        <row r="236">
          <cell r="I236">
            <v>1880000</v>
          </cell>
        </row>
        <row r="237">
          <cell r="I237">
            <v>8000</v>
          </cell>
        </row>
        <row r="238">
          <cell r="I238">
            <v>18722717</v>
          </cell>
        </row>
        <row r="239">
          <cell r="I239">
            <v>857826</v>
          </cell>
        </row>
        <row r="240">
          <cell r="I240">
            <v>4800</v>
          </cell>
        </row>
        <row r="241">
          <cell r="I241">
            <v>4224000</v>
          </cell>
        </row>
        <row r="242">
          <cell r="I242">
            <v>3276251</v>
          </cell>
        </row>
        <row r="243">
          <cell r="I243">
            <v>624000</v>
          </cell>
        </row>
        <row r="244">
          <cell r="I244">
            <v>752000</v>
          </cell>
        </row>
        <row r="245">
          <cell r="I245">
            <v>3540000</v>
          </cell>
        </row>
        <row r="246">
          <cell r="I246">
            <v>80000</v>
          </cell>
        </row>
        <row r="247">
          <cell r="I247">
            <v>3520000</v>
          </cell>
        </row>
        <row r="248">
          <cell r="I248">
            <v>2296979</v>
          </cell>
        </row>
        <row r="249">
          <cell r="I249">
            <v>1320000</v>
          </cell>
        </row>
        <row r="250">
          <cell r="I250">
            <v>43680</v>
          </cell>
        </row>
        <row r="251">
          <cell r="I251">
            <v>152000</v>
          </cell>
        </row>
        <row r="252">
          <cell r="I252">
            <v>2400000</v>
          </cell>
        </row>
        <row r="253">
          <cell r="I253">
            <v>13160016</v>
          </cell>
        </row>
        <row r="254">
          <cell r="I254">
            <v>3200000</v>
          </cell>
        </row>
        <row r="255">
          <cell r="I255">
            <v>43040</v>
          </cell>
        </row>
        <row r="256">
          <cell r="I256">
            <v>3695936</v>
          </cell>
        </row>
        <row r="257">
          <cell r="I257">
            <v>5426839</v>
          </cell>
        </row>
        <row r="258">
          <cell r="I258">
            <v>20000</v>
          </cell>
        </row>
        <row r="259">
          <cell r="I259">
            <v>96000</v>
          </cell>
        </row>
        <row r="260">
          <cell r="I260">
            <v>3352</v>
          </cell>
        </row>
        <row r="261">
          <cell r="I261">
            <v>408000</v>
          </cell>
        </row>
        <row r="262">
          <cell r="I262">
            <v>21400000</v>
          </cell>
        </row>
        <row r="263">
          <cell r="I263">
            <v>8276</v>
          </cell>
        </row>
        <row r="264">
          <cell r="I264">
            <v>17120000</v>
          </cell>
        </row>
        <row r="265">
          <cell r="I265">
            <v>4000</v>
          </cell>
        </row>
        <row r="266">
          <cell r="I266">
            <v>20640000</v>
          </cell>
        </row>
        <row r="267">
          <cell r="I267">
            <v>10800</v>
          </cell>
        </row>
        <row r="268">
          <cell r="I268">
            <v>36000</v>
          </cell>
        </row>
        <row r="269">
          <cell r="I269">
            <v>5832000</v>
          </cell>
        </row>
        <row r="270">
          <cell r="I270">
            <v>14480000</v>
          </cell>
        </row>
        <row r="271">
          <cell r="I271">
            <v>8958400</v>
          </cell>
        </row>
        <row r="272">
          <cell r="I272">
            <v>1232000</v>
          </cell>
        </row>
        <row r="273">
          <cell r="I273">
            <v>7586</v>
          </cell>
        </row>
        <row r="274">
          <cell r="I274">
            <v>1145</v>
          </cell>
        </row>
        <row r="275">
          <cell r="I275">
            <v>3540445</v>
          </cell>
        </row>
        <row r="276">
          <cell r="I276">
            <v>5517</v>
          </cell>
        </row>
        <row r="277">
          <cell r="I277">
            <v>5446560</v>
          </cell>
        </row>
        <row r="278">
          <cell r="I278">
            <v>66019118</v>
          </cell>
        </row>
        <row r="279">
          <cell r="I279">
            <v>240000</v>
          </cell>
        </row>
        <row r="280">
          <cell r="I280">
            <v>2466640</v>
          </cell>
        </row>
        <row r="281">
          <cell r="I281">
            <v>960000</v>
          </cell>
        </row>
        <row r="282">
          <cell r="I282">
            <v>3936000</v>
          </cell>
        </row>
        <row r="283">
          <cell r="I283">
            <v>9600</v>
          </cell>
        </row>
        <row r="284">
          <cell r="I284">
            <v>5170909</v>
          </cell>
        </row>
        <row r="285">
          <cell r="I285">
            <v>6400000</v>
          </cell>
        </row>
        <row r="286">
          <cell r="I286">
            <v>37591624</v>
          </cell>
        </row>
        <row r="287">
          <cell r="I287">
            <v>21870861</v>
          </cell>
        </row>
        <row r="288">
          <cell r="I288">
            <v>3552000</v>
          </cell>
        </row>
        <row r="289">
          <cell r="I289">
            <v>1704018</v>
          </cell>
        </row>
        <row r="290">
          <cell r="I290">
            <v>14640000</v>
          </cell>
        </row>
        <row r="291">
          <cell r="I291">
            <v>1779203</v>
          </cell>
        </row>
        <row r="292">
          <cell r="I292">
            <v>2727</v>
          </cell>
        </row>
        <row r="293">
          <cell r="I293">
            <v>1837333</v>
          </cell>
        </row>
        <row r="294">
          <cell r="I294">
            <v>21549</v>
          </cell>
        </row>
        <row r="295">
          <cell r="I295">
            <v>1076</v>
          </cell>
        </row>
        <row r="296">
          <cell r="I296">
            <v>883</v>
          </cell>
        </row>
        <row r="297">
          <cell r="I297">
            <v>4166</v>
          </cell>
        </row>
        <row r="298">
          <cell r="I298">
            <v>83</v>
          </cell>
        </row>
        <row r="299">
          <cell r="I299">
            <v>5600</v>
          </cell>
        </row>
        <row r="300">
          <cell r="I300">
            <v>20800</v>
          </cell>
        </row>
        <row r="301">
          <cell r="I301">
            <v>28000</v>
          </cell>
        </row>
        <row r="302">
          <cell r="I302">
            <v>7752</v>
          </cell>
        </row>
        <row r="303">
          <cell r="I303">
            <v>159</v>
          </cell>
        </row>
        <row r="304">
          <cell r="I304">
            <v>10483306</v>
          </cell>
        </row>
        <row r="305">
          <cell r="I305">
            <v>501910</v>
          </cell>
        </row>
        <row r="306">
          <cell r="I306">
            <v>48729</v>
          </cell>
        </row>
        <row r="307">
          <cell r="I307">
            <v>55616</v>
          </cell>
        </row>
        <row r="308">
          <cell r="I308">
            <v>8960</v>
          </cell>
        </row>
        <row r="309">
          <cell r="I309">
            <v>139345</v>
          </cell>
        </row>
        <row r="310">
          <cell r="I310">
            <v>9744002</v>
          </cell>
        </row>
        <row r="311">
          <cell r="I311">
            <v>17056000</v>
          </cell>
        </row>
        <row r="312">
          <cell r="I312">
            <v>312209001</v>
          </cell>
        </row>
        <row r="313">
          <cell r="I313">
            <v>46800</v>
          </cell>
        </row>
        <row r="314">
          <cell r="I314">
            <v>424280</v>
          </cell>
        </row>
        <row r="315">
          <cell r="I315">
            <v>8211968</v>
          </cell>
        </row>
        <row r="316">
          <cell r="I316">
            <v>19968</v>
          </cell>
        </row>
        <row r="317">
          <cell r="I317">
            <v>350329</v>
          </cell>
        </row>
        <row r="318">
          <cell r="I318">
            <v>87050544</v>
          </cell>
        </row>
        <row r="319">
          <cell r="I319">
            <v>522274</v>
          </cell>
        </row>
        <row r="320">
          <cell r="I320">
            <v>206996</v>
          </cell>
        </row>
        <row r="321">
          <cell r="I321">
            <v>49663</v>
          </cell>
        </row>
        <row r="322">
          <cell r="I322">
            <v>1478942944</v>
          </cell>
        </row>
        <row r="323">
          <cell r="I323">
            <v>161228228</v>
          </cell>
        </row>
        <row r="324">
          <cell r="I324">
            <v>312011</v>
          </cell>
        </row>
        <row r="325">
          <cell r="I325">
            <v>13803</v>
          </cell>
        </row>
        <row r="326">
          <cell r="I326">
            <v>74720</v>
          </cell>
        </row>
        <row r="327">
          <cell r="I327">
            <v>47490452</v>
          </cell>
        </row>
        <row r="328">
          <cell r="I328">
            <v>1152000</v>
          </cell>
        </row>
        <row r="329">
          <cell r="I329">
            <v>417261</v>
          </cell>
        </row>
        <row r="330">
          <cell r="I330">
            <v>4480</v>
          </cell>
        </row>
        <row r="331">
          <cell r="I331">
            <v>105600</v>
          </cell>
        </row>
        <row r="332">
          <cell r="I332">
            <v>156448</v>
          </cell>
        </row>
        <row r="333">
          <cell r="I333">
            <v>137816724</v>
          </cell>
        </row>
        <row r="334">
          <cell r="I334">
            <v>393988</v>
          </cell>
        </row>
        <row r="335">
          <cell r="I335">
            <v>2000</v>
          </cell>
        </row>
        <row r="336">
          <cell r="I336">
            <v>48000</v>
          </cell>
        </row>
        <row r="337">
          <cell r="I337">
            <v>35351364</v>
          </cell>
        </row>
        <row r="338">
          <cell r="I338">
            <v>5280000</v>
          </cell>
        </row>
        <row r="339">
          <cell r="I339">
            <v>40960</v>
          </cell>
        </row>
        <row r="340">
          <cell r="I340">
            <v>1404800</v>
          </cell>
        </row>
        <row r="341">
          <cell r="I341">
            <v>2084952</v>
          </cell>
        </row>
        <row r="342">
          <cell r="I342">
            <v>158400</v>
          </cell>
        </row>
        <row r="343">
          <cell r="I343">
            <v>2590404</v>
          </cell>
        </row>
        <row r="344">
          <cell r="I344">
            <v>4000</v>
          </cell>
        </row>
        <row r="345">
          <cell r="I345">
            <v>1203762</v>
          </cell>
        </row>
        <row r="346">
          <cell r="I346">
            <v>1473356</v>
          </cell>
        </row>
        <row r="347">
          <cell r="I347">
            <v>2341006</v>
          </cell>
        </row>
        <row r="348">
          <cell r="I348">
            <v>3273373</v>
          </cell>
        </row>
        <row r="349">
          <cell r="I349">
            <v>1695313</v>
          </cell>
        </row>
        <row r="350">
          <cell r="I350">
            <v>21297120</v>
          </cell>
        </row>
        <row r="351">
          <cell r="I351">
            <v>891472</v>
          </cell>
        </row>
        <row r="352">
          <cell r="I352">
            <v>80960</v>
          </cell>
        </row>
        <row r="353">
          <cell r="I353">
            <v>23040</v>
          </cell>
        </row>
        <row r="354">
          <cell r="I354">
            <v>1328210</v>
          </cell>
        </row>
        <row r="355">
          <cell r="I355">
            <v>1841629</v>
          </cell>
        </row>
        <row r="356">
          <cell r="I356">
            <v>1758826</v>
          </cell>
        </row>
        <row r="357">
          <cell r="I357">
            <v>1292612</v>
          </cell>
        </row>
        <row r="358">
          <cell r="I358">
            <v>76000</v>
          </cell>
        </row>
        <row r="359">
          <cell r="I359">
            <v>2765000</v>
          </cell>
        </row>
        <row r="360">
          <cell r="I360">
            <v>2960097</v>
          </cell>
        </row>
        <row r="361">
          <cell r="I361">
            <v>42973547</v>
          </cell>
        </row>
        <row r="362">
          <cell r="I362">
            <v>13048683</v>
          </cell>
        </row>
        <row r="363">
          <cell r="I363">
            <v>316800</v>
          </cell>
        </row>
        <row r="364">
          <cell r="I364">
            <v>18906</v>
          </cell>
        </row>
        <row r="365">
          <cell r="I365">
            <v>6110887</v>
          </cell>
        </row>
        <row r="366">
          <cell r="I366">
            <v>32</v>
          </cell>
        </row>
        <row r="367">
          <cell r="I367">
            <v>47040</v>
          </cell>
        </row>
        <row r="368">
          <cell r="I368">
            <v>1058813</v>
          </cell>
        </row>
        <row r="369">
          <cell r="I369">
            <v>410</v>
          </cell>
        </row>
        <row r="370">
          <cell r="I370">
            <v>8978</v>
          </cell>
        </row>
        <row r="371">
          <cell r="I371">
            <v>576000</v>
          </cell>
        </row>
        <row r="372">
          <cell r="I372">
            <v>354760</v>
          </cell>
        </row>
        <row r="373">
          <cell r="I373">
            <v>456</v>
          </cell>
        </row>
        <row r="374">
          <cell r="I374">
            <v>3821337</v>
          </cell>
        </row>
        <row r="375">
          <cell r="I375">
            <v>889</v>
          </cell>
        </row>
        <row r="376">
          <cell r="I376">
            <v>2648</v>
          </cell>
        </row>
        <row r="377">
          <cell r="I377">
            <v>604800</v>
          </cell>
        </row>
        <row r="378">
          <cell r="I378">
            <v>141988</v>
          </cell>
        </row>
        <row r="379">
          <cell r="I379">
            <v>10027483</v>
          </cell>
        </row>
        <row r="380">
          <cell r="I380">
            <v>38080</v>
          </cell>
        </row>
        <row r="381">
          <cell r="I381">
            <v>34246081</v>
          </cell>
        </row>
        <row r="382">
          <cell r="I382">
            <v>22400</v>
          </cell>
        </row>
        <row r="383">
          <cell r="I383">
            <v>6753877</v>
          </cell>
        </row>
        <row r="384">
          <cell r="I384">
            <v>185500</v>
          </cell>
        </row>
        <row r="385">
          <cell r="I385">
            <v>854719</v>
          </cell>
        </row>
        <row r="386">
          <cell r="I386">
            <v>46875</v>
          </cell>
        </row>
        <row r="387">
          <cell r="I387">
            <v>117448955</v>
          </cell>
        </row>
        <row r="388">
          <cell r="I388">
            <v>960000</v>
          </cell>
        </row>
        <row r="389">
          <cell r="I389">
            <v>27948</v>
          </cell>
        </row>
        <row r="390">
          <cell r="I390">
            <v>50040</v>
          </cell>
        </row>
        <row r="391">
          <cell r="I391">
            <v>75954090</v>
          </cell>
        </row>
        <row r="392">
          <cell r="I392">
            <v>9296</v>
          </cell>
        </row>
        <row r="393">
          <cell r="I393">
            <v>6096</v>
          </cell>
        </row>
        <row r="394">
          <cell r="I394">
            <v>24800</v>
          </cell>
        </row>
        <row r="395">
          <cell r="I395">
            <v>3035</v>
          </cell>
        </row>
        <row r="396">
          <cell r="I396">
            <v>251200</v>
          </cell>
        </row>
        <row r="397">
          <cell r="I397">
            <v>47608</v>
          </cell>
        </row>
        <row r="398">
          <cell r="I398">
            <v>654240</v>
          </cell>
        </row>
        <row r="399">
          <cell r="I399">
            <v>76499</v>
          </cell>
        </row>
        <row r="400">
          <cell r="I400">
            <v>1121910</v>
          </cell>
        </row>
        <row r="401">
          <cell r="I401">
            <v>15619</v>
          </cell>
        </row>
        <row r="402">
          <cell r="I402">
            <v>1455</v>
          </cell>
        </row>
        <row r="403">
          <cell r="I403">
            <v>5683</v>
          </cell>
        </row>
        <row r="404">
          <cell r="I404">
            <v>58399</v>
          </cell>
        </row>
        <row r="405">
          <cell r="I405">
            <v>35618828</v>
          </cell>
        </row>
        <row r="406">
          <cell r="I406">
            <v>356800</v>
          </cell>
        </row>
        <row r="407">
          <cell r="I407">
            <v>992</v>
          </cell>
        </row>
        <row r="408">
          <cell r="I408">
            <v>12558</v>
          </cell>
        </row>
        <row r="409">
          <cell r="I409">
            <v>660640</v>
          </cell>
        </row>
        <row r="410">
          <cell r="I410">
            <v>662</v>
          </cell>
        </row>
        <row r="411">
          <cell r="I411">
            <v>32782</v>
          </cell>
        </row>
        <row r="412">
          <cell r="I412">
            <v>602252</v>
          </cell>
        </row>
        <row r="413">
          <cell r="I413">
            <v>2970000</v>
          </cell>
        </row>
        <row r="414">
          <cell r="I414">
            <v>2138</v>
          </cell>
        </row>
        <row r="415">
          <cell r="I415">
            <v>41600</v>
          </cell>
        </row>
        <row r="416">
          <cell r="I416">
            <v>12982</v>
          </cell>
        </row>
        <row r="417">
          <cell r="I417">
            <v>4096</v>
          </cell>
        </row>
        <row r="418">
          <cell r="I418">
            <v>13655</v>
          </cell>
        </row>
        <row r="419">
          <cell r="I419">
            <v>521579</v>
          </cell>
        </row>
        <row r="420">
          <cell r="I420">
            <v>75365</v>
          </cell>
        </row>
        <row r="421">
          <cell r="I421">
            <v>3595800</v>
          </cell>
        </row>
        <row r="422">
          <cell r="I422">
            <v>9060</v>
          </cell>
        </row>
        <row r="423">
          <cell r="I423">
            <v>54400</v>
          </cell>
        </row>
        <row r="424">
          <cell r="I424">
            <v>2152</v>
          </cell>
        </row>
        <row r="425">
          <cell r="I425">
            <v>65474</v>
          </cell>
        </row>
        <row r="426">
          <cell r="I426">
            <v>159808</v>
          </cell>
        </row>
        <row r="427">
          <cell r="I427">
            <v>896910</v>
          </cell>
        </row>
        <row r="428">
          <cell r="I428">
            <v>1938400</v>
          </cell>
        </row>
        <row r="429">
          <cell r="I429">
            <v>32456708</v>
          </cell>
        </row>
        <row r="430">
          <cell r="I430">
            <v>407982</v>
          </cell>
        </row>
        <row r="431">
          <cell r="I431">
            <v>4694400</v>
          </cell>
        </row>
        <row r="432">
          <cell r="I432">
            <v>2069</v>
          </cell>
        </row>
        <row r="433">
          <cell r="I433">
            <v>1229207</v>
          </cell>
        </row>
        <row r="434">
          <cell r="I434">
            <v>1920</v>
          </cell>
        </row>
        <row r="435">
          <cell r="I435">
            <v>348</v>
          </cell>
        </row>
        <row r="436">
          <cell r="I436">
            <v>250607</v>
          </cell>
        </row>
        <row r="437">
          <cell r="I437">
            <v>800</v>
          </cell>
        </row>
        <row r="438">
          <cell r="I438">
            <v>8160000</v>
          </cell>
        </row>
        <row r="439">
          <cell r="I439">
            <v>1758960</v>
          </cell>
        </row>
        <row r="440">
          <cell r="I440">
            <v>294399</v>
          </cell>
        </row>
        <row r="441">
          <cell r="I441">
            <v>221867</v>
          </cell>
        </row>
        <row r="442">
          <cell r="I442">
            <v>5076</v>
          </cell>
        </row>
        <row r="443">
          <cell r="I443">
            <v>10248</v>
          </cell>
        </row>
        <row r="444">
          <cell r="I444">
            <v>906854</v>
          </cell>
        </row>
        <row r="445">
          <cell r="I445">
            <v>37280</v>
          </cell>
        </row>
        <row r="446">
          <cell r="I446">
            <v>5040000</v>
          </cell>
        </row>
        <row r="447">
          <cell r="I447">
            <v>34104000</v>
          </cell>
        </row>
        <row r="448">
          <cell r="I448">
            <v>1924176</v>
          </cell>
        </row>
        <row r="449">
          <cell r="I449">
            <v>6803200</v>
          </cell>
        </row>
        <row r="450">
          <cell r="I450">
            <v>4552232</v>
          </cell>
        </row>
        <row r="451">
          <cell r="I451">
            <v>579</v>
          </cell>
        </row>
        <row r="452">
          <cell r="I452">
            <v>6896</v>
          </cell>
        </row>
        <row r="453">
          <cell r="I453">
            <v>5696</v>
          </cell>
        </row>
        <row r="454">
          <cell r="I454">
            <v>3035</v>
          </cell>
        </row>
        <row r="455">
          <cell r="I455">
            <v>496</v>
          </cell>
        </row>
        <row r="456">
          <cell r="I456">
            <v>1062</v>
          </cell>
        </row>
        <row r="457">
          <cell r="I457">
            <v>1172</v>
          </cell>
        </row>
        <row r="458">
          <cell r="I458">
            <v>1545</v>
          </cell>
        </row>
        <row r="459">
          <cell r="I459">
            <v>496</v>
          </cell>
        </row>
        <row r="460">
          <cell r="I460">
            <v>296</v>
          </cell>
        </row>
        <row r="461">
          <cell r="I461">
            <v>552</v>
          </cell>
        </row>
        <row r="462">
          <cell r="I462">
            <v>55</v>
          </cell>
        </row>
        <row r="463">
          <cell r="I463">
            <v>1379</v>
          </cell>
        </row>
        <row r="464">
          <cell r="I464">
            <v>3228</v>
          </cell>
        </row>
        <row r="465">
          <cell r="I465">
            <v>1461</v>
          </cell>
        </row>
        <row r="466">
          <cell r="I466">
            <v>5167</v>
          </cell>
        </row>
        <row r="467">
          <cell r="I467">
            <v>7862</v>
          </cell>
        </row>
        <row r="468">
          <cell r="I468">
            <v>14411</v>
          </cell>
        </row>
      </sheetData>
      <sheetData sheetId="16">
        <row r="1">
          <cell r="I1" t="str">
            <v>Valor del impuesto generado y el IVA recuperado en devoluciones en compras anuladas, rescindidas o resueltas</v>
          </cell>
        </row>
        <row r="2">
          <cell r="I2">
            <v>26479</v>
          </cell>
        </row>
        <row r="3">
          <cell r="I3">
            <v>600741</v>
          </cell>
        </row>
        <row r="4">
          <cell r="I4">
            <v>360000</v>
          </cell>
        </row>
        <row r="5">
          <cell r="I5">
            <v>6400</v>
          </cell>
        </row>
        <row r="6">
          <cell r="I6">
            <v>404382</v>
          </cell>
        </row>
        <row r="7">
          <cell r="I7">
            <v>120800</v>
          </cell>
        </row>
        <row r="8">
          <cell r="I8">
            <v>84532</v>
          </cell>
        </row>
        <row r="9">
          <cell r="I9">
            <v>63443</v>
          </cell>
        </row>
        <row r="10">
          <cell r="I10">
            <v>76000</v>
          </cell>
        </row>
        <row r="11">
          <cell r="I11">
            <v>19584</v>
          </cell>
        </row>
        <row r="12">
          <cell r="I12">
            <v>6240</v>
          </cell>
        </row>
        <row r="13">
          <cell r="I13">
            <v>19200</v>
          </cell>
        </row>
        <row r="14">
          <cell r="I14">
            <v>25600</v>
          </cell>
        </row>
        <row r="15">
          <cell r="I15">
            <v>395888</v>
          </cell>
        </row>
        <row r="16">
          <cell r="I16">
            <v>99530</v>
          </cell>
        </row>
        <row r="17">
          <cell r="I17">
            <v>233450</v>
          </cell>
        </row>
        <row r="18">
          <cell r="I18">
            <v>16836</v>
          </cell>
        </row>
        <row r="19">
          <cell r="I19">
            <v>41600</v>
          </cell>
        </row>
        <row r="20">
          <cell r="I20">
            <v>90400</v>
          </cell>
        </row>
        <row r="21">
          <cell r="I21">
            <v>8000</v>
          </cell>
        </row>
        <row r="22">
          <cell r="I22">
            <v>55040</v>
          </cell>
        </row>
        <row r="23">
          <cell r="I23">
            <v>25308906</v>
          </cell>
        </row>
        <row r="24">
          <cell r="I24">
            <v>1422085</v>
          </cell>
        </row>
        <row r="25">
          <cell r="I25">
            <v>41784376</v>
          </cell>
        </row>
        <row r="26">
          <cell r="I26">
            <v>165986</v>
          </cell>
        </row>
        <row r="27">
          <cell r="I27">
            <v>12800</v>
          </cell>
        </row>
        <row r="28">
          <cell r="I28">
            <v>475290</v>
          </cell>
        </row>
        <row r="29">
          <cell r="I29">
            <v>61514638</v>
          </cell>
        </row>
        <row r="30">
          <cell r="I30">
            <v>25995709</v>
          </cell>
        </row>
        <row r="31">
          <cell r="I31">
            <v>274264</v>
          </cell>
        </row>
        <row r="32">
          <cell r="I32">
            <v>5300593</v>
          </cell>
        </row>
        <row r="33">
          <cell r="I33">
            <v>3878532</v>
          </cell>
        </row>
        <row r="34">
          <cell r="I34">
            <v>156127</v>
          </cell>
        </row>
        <row r="35">
          <cell r="I35">
            <v>5223551</v>
          </cell>
        </row>
        <row r="36">
          <cell r="I36">
            <v>45750</v>
          </cell>
        </row>
        <row r="37">
          <cell r="I37">
            <v>32727849</v>
          </cell>
        </row>
        <row r="38">
          <cell r="I38">
            <v>4009603</v>
          </cell>
        </row>
        <row r="39">
          <cell r="I39">
            <v>12346613</v>
          </cell>
        </row>
        <row r="40">
          <cell r="I40">
            <v>153409</v>
          </cell>
        </row>
        <row r="41">
          <cell r="I41">
            <v>3899928</v>
          </cell>
        </row>
        <row r="42">
          <cell r="I42">
            <v>234880</v>
          </cell>
        </row>
        <row r="43">
          <cell r="I43">
            <v>88388291</v>
          </cell>
        </row>
        <row r="44">
          <cell r="I44">
            <v>34453290</v>
          </cell>
        </row>
        <row r="45">
          <cell r="I45">
            <v>23054688</v>
          </cell>
        </row>
        <row r="46">
          <cell r="I46">
            <v>49002533</v>
          </cell>
        </row>
        <row r="47">
          <cell r="I47">
            <v>1465316</v>
          </cell>
        </row>
        <row r="48">
          <cell r="I48">
            <v>23316306</v>
          </cell>
        </row>
        <row r="49">
          <cell r="I49">
            <v>33202645</v>
          </cell>
        </row>
        <row r="50">
          <cell r="I50">
            <v>26435967</v>
          </cell>
        </row>
        <row r="51">
          <cell r="I51">
            <v>937333</v>
          </cell>
        </row>
        <row r="52">
          <cell r="I52">
            <v>61962290</v>
          </cell>
        </row>
        <row r="53">
          <cell r="I53">
            <v>3490648</v>
          </cell>
        </row>
        <row r="54">
          <cell r="I54">
            <v>551643</v>
          </cell>
        </row>
        <row r="55">
          <cell r="I55">
            <v>100237821</v>
          </cell>
        </row>
        <row r="56">
          <cell r="I56">
            <v>827335</v>
          </cell>
        </row>
        <row r="57">
          <cell r="I57">
            <v>2641045</v>
          </cell>
        </row>
        <row r="58">
          <cell r="I58">
            <v>47044736</v>
          </cell>
        </row>
        <row r="59">
          <cell r="I59">
            <v>95360</v>
          </cell>
        </row>
        <row r="60">
          <cell r="I60">
            <v>8767222</v>
          </cell>
        </row>
        <row r="61">
          <cell r="I61">
            <v>10910712</v>
          </cell>
        </row>
        <row r="62">
          <cell r="I62">
            <v>806296</v>
          </cell>
        </row>
        <row r="63">
          <cell r="I63">
            <v>18847671</v>
          </cell>
        </row>
        <row r="64">
          <cell r="I64">
            <v>167681</v>
          </cell>
        </row>
        <row r="65">
          <cell r="I65">
            <v>20642333</v>
          </cell>
        </row>
        <row r="66">
          <cell r="I66">
            <v>19200</v>
          </cell>
        </row>
        <row r="67">
          <cell r="I67">
            <v>37655568</v>
          </cell>
        </row>
        <row r="68">
          <cell r="I68">
            <v>5441338</v>
          </cell>
        </row>
        <row r="69">
          <cell r="I69">
            <v>5552955</v>
          </cell>
        </row>
        <row r="70">
          <cell r="I70">
            <v>4417496</v>
          </cell>
        </row>
        <row r="71">
          <cell r="I71">
            <v>55771472</v>
          </cell>
        </row>
        <row r="72">
          <cell r="I72">
            <v>79392944</v>
          </cell>
        </row>
        <row r="73">
          <cell r="I73">
            <v>44800</v>
          </cell>
        </row>
        <row r="74">
          <cell r="I74">
            <v>1229819</v>
          </cell>
        </row>
        <row r="75">
          <cell r="I75">
            <v>16882057</v>
          </cell>
        </row>
        <row r="76">
          <cell r="I76">
            <v>6926213</v>
          </cell>
        </row>
        <row r="77">
          <cell r="I77">
            <v>40800</v>
          </cell>
        </row>
        <row r="78">
          <cell r="I78">
            <v>1984000</v>
          </cell>
        </row>
        <row r="79">
          <cell r="I79">
            <v>160000</v>
          </cell>
        </row>
        <row r="80">
          <cell r="I80">
            <v>4432967</v>
          </cell>
        </row>
        <row r="81">
          <cell r="I81">
            <v>46400</v>
          </cell>
        </row>
        <row r="82">
          <cell r="I82">
            <v>4277356</v>
          </cell>
        </row>
        <row r="83">
          <cell r="I83">
            <v>3035704</v>
          </cell>
        </row>
        <row r="84">
          <cell r="I84">
            <v>1714900</v>
          </cell>
        </row>
        <row r="85">
          <cell r="I85">
            <v>625000</v>
          </cell>
        </row>
        <row r="86">
          <cell r="I86">
            <v>15353318</v>
          </cell>
        </row>
        <row r="87">
          <cell r="I87">
            <v>10212816</v>
          </cell>
        </row>
        <row r="88">
          <cell r="I88">
            <v>724997</v>
          </cell>
        </row>
        <row r="89">
          <cell r="I89">
            <v>1149985</v>
          </cell>
        </row>
        <row r="90">
          <cell r="I90">
            <v>1043597</v>
          </cell>
        </row>
        <row r="91">
          <cell r="I91">
            <v>60527</v>
          </cell>
        </row>
        <row r="92">
          <cell r="I92">
            <v>19200</v>
          </cell>
        </row>
        <row r="93">
          <cell r="I93">
            <v>52229520</v>
          </cell>
        </row>
        <row r="94">
          <cell r="I94">
            <v>3878532</v>
          </cell>
        </row>
        <row r="95">
          <cell r="I95">
            <v>1182260</v>
          </cell>
        </row>
        <row r="96">
          <cell r="I96">
            <v>6213634</v>
          </cell>
        </row>
        <row r="97">
          <cell r="I97">
            <v>45704989</v>
          </cell>
        </row>
        <row r="98">
          <cell r="I98">
            <v>299452</v>
          </cell>
        </row>
        <row r="99">
          <cell r="I99">
            <v>9096736</v>
          </cell>
        </row>
        <row r="100">
          <cell r="I100">
            <v>159628</v>
          </cell>
        </row>
        <row r="101">
          <cell r="I101">
            <v>4879875</v>
          </cell>
        </row>
        <row r="102">
          <cell r="I102">
            <v>817212</v>
          </cell>
        </row>
        <row r="103">
          <cell r="I103">
            <v>5182162</v>
          </cell>
        </row>
        <row r="104">
          <cell r="I104">
            <v>2557312</v>
          </cell>
        </row>
        <row r="105">
          <cell r="I105">
            <v>96320000</v>
          </cell>
        </row>
        <row r="106">
          <cell r="I106">
            <v>632372</v>
          </cell>
        </row>
        <row r="107">
          <cell r="I107">
            <v>34142379</v>
          </cell>
        </row>
        <row r="108">
          <cell r="I108">
            <v>269368781</v>
          </cell>
        </row>
        <row r="109">
          <cell r="I109">
            <v>139575</v>
          </cell>
        </row>
        <row r="110">
          <cell r="I110">
            <v>12800</v>
          </cell>
        </row>
        <row r="111">
          <cell r="I111">
            <v>2888955</v>
          </cell>
        </row>
        <row r="112">
          <cell r="I112">
            <v>86141465</v>
          </cell>
        </row>
        <row r="113">
          <cell r="I113">
            <v>45219</v>
          </cell>
        </row>
        <row r="114">
          <cell r="I114">
            <v>219200</v>
          </cell>
        </row>
        <row r="115">
          <cell r="I115">
            <v>114511</v>
          </cell>
        </row>
        <row r="116">
          <cell r="I116">
            <v>11226889</v>
          </cell>
        </row>
        <row r="117">
          <cell r="I117">
            <v>225841</v>
          </cell>
        </row>
        <row r="118">
          <cell r="I118">
            <v>47437044</v>
          </cell>
        </row>
        <row r="119">
          <cell r="I119">
            <v>29543296</v>
          </cell>
        </row>
        <row r="120">
          <cell r="I120">
            <v>528390</v>
          </cell>
        </row>
        <row r="121">
          <cell r="I121">
            <v>780451</v>
          </cell>
        </row>
        <row r="122">
          <cell r="I122">
            <v>22252608</v>
          </cell>
        </row>
        <row r="123">
          <cell r="I123">
            <v>7641778</v>
          </cell>
        </row>
        <row r="124">
          <cell r="I124">
            <v>131040</v>
          </cell>
        </row>
        <row r="125">
          <cell r="I125">
            <v>734400</v>
          </cell>
        </row>
        <row r="126">
          <cell r="I126">
            <v>78768285</v>
          </cell>
        </row>
        <row r="127">
          <cell r="I127">
            <v>4682216</v>
          </cell>
        </row>
        <row r="128">
          <cell r="I128">
            <v>3988507</v>
          </cell>
        </row>
        <row r="129">
          <cell r="I129">
            <v>44558092</v>
          </cell>
        </row>
        <row r="130">
          <cell r="I130">
            <v>65347976</v>
          </cell>
        </row>
        <row r="131">
          <cell r="I131">
            <v>3851995</v>
          </cell>
        </row>
        <row r="132">
          <cell r="I132">
            <v>170331500</v>
          </cell>
        </row>
        <row r="133">
          <cell r="I133">
            <v>3418889</v>
          </cell>
        </row>
        <row r="134">
          <cell r="I134">
            <v>53540</v>
          </cell>
        </row>
        <row r="135">
          <cell r="I135">
            <v>200000</v>
          </cell>
        </row>
        <row r="136">
          <cell r="I136">
            <v>55730900</v>
          </cell>
        </row>
        <row r="137">
          <cell r="I137">
            <v>34721206</v>
          </cell>
        </row>
        <row r="138">
          <cell r="I138">
            <v>381820</v>
          </cell>
        </row>
        <row r="139">
          <cell r="I139">
            <v>60603913</v>
          </cell>
        </row>
        <row r="140">
          <cell r="I140">
            <v>88020</v>
          </cell>
        </row>
        <row r="141">
          <cell r="I141">
            <v>48665040</v>
          </cell>
        </row>
        <row r="142">
          <cell r="I142">
            <v>467520</v>
          </cell>
        </row>
        <row r="143">
          <cell r="I143">
            <v>3936000</v>
          </cell>
        </row>
        <row r="144">
          <cell r="I144">
            <v>73803308</v>
          </cell>
        </row>
        <row r="145">
          <cell r="I145">
            <v>26805134</v>
          </cell>
        </row>
        <row r="146">
          <cell r="I146">
            <v>559050648</v>
          </cell>
        </row>
        <row r="147">
          <cell r="I147">
            <v>12031294</v>
          </cell>
        </row>
        <row r="148">
          <cell r="I148">
            <v>6400</v>
          </cell>
        </row>
        <row r="149">
          <cell r="I149">
            <v>1722110243</v>
          </cell>
        </row>
        <row r="150">
          <cell r="I150">
            <v>19080600</v>
          </cell>
        </row>
        <row r="151">
          <cell r="I151">
            <v>869241</v>
          </cell>
        </row>
        <row r="152">
          <cell r="I152">
            <v>628583</v>
          </cell>
        </row>
        <row r="153">
          <cell r="I153">
            <v>151194</v>
          </cell>
        </row>
        <row r="154">
          <cell r="I154">
            <v>12022509</v>
          </cell>
        </row>
        <row r="155">
          <cell r="I155">
            <v>929600</v>
          </cell>
        </row>
        <row r="156">
          <cell r="I156">
            <v>960000</v>
          </cell>
        </row>
        <row r="157">
          <cell r="I157">
            <v>9137951</v>
          </cell>
        </row>
        <row r="158">
          <cell r="I158">
            <v>3298368</v>
          </cell>
        </row>
        <row r="159">
          <cell r="I159">
            <v>70616790</v>
          </cell>
        </row>
        <row r="160">
          <cell r="I160">
            <v>154417224</v>
          </cell>
        </row>
        <row r="161">
          <cell r="I161">
            <v>28105344</v>
          </cell>
        </row>
        <row r="162">
          <cell r="I162">
            <v>119420785</v>
          </cell>
        </row>
        <row r="163">
          <cell r="I163">
            <v>16718064</v>
          </cell>
        </row>
        <row r="164">
          <cell r="I164">
            <v>715821</v>
          </cell>
        </row>
        <row r="165">
          <cell r="I165">
            <v>35057055</v>
          </cell>
        </row>
        <row r="166">
          <cell r="I166">
            <v>5618956</v>
          </cell>
        </row>
        <row r="167">
          <cell r="I167">
            <v>13880730</v>
          </cell>
        </row>
        <row r="168">
          <cell r="I168">
            <v>2520000</v>
          </cell>
        </row>
        <row r="169">
          <cell r="I169">
            <v>34960785</v>
          </cell>
        </row>
        <row r="170">
          <cell r="I170">
            <v>9990026</v>
          </cell>
        </row>
        <row r="171">
          <cell r="I171">
            <v>20682245</v>
          </cell>
        </row>
        <row r="172">
          <cell r="I172">
            <v>8245435</v>
          </cell>
        </row>
        <row r="173">
          <cell r="I173">
            <v>14185602</v>
          </cell>
        </row>
        <row r="174">
          <cell r="I174">
            <v>62400</v>
          </cell>
        </row>
        <row r="175">
          <cell r="I175">
            <v>111973141</v>
          </cell>
        </row>
        <row r="176">
          <cell r="I176">
            <v>7452852</v>
          </cell>
        </row>
        <row r="177">
          <cell r="I177">
            <v>788281</v>
          </cell>
        </row>
        <row r="178">
          <cell r="I178">
            <v>91779833</v>
          </cell>
        </row>
        <row r="179">
          <cell r="I179">
            <v>23368</v>
          </cell>
        </row>
        <row r="180">
          <cell r="I180">
            <v>66071089</v>
          </cell>
        </row>
        <row r="181">
          <cell r="I181">
            <v>13335134</v>
          </cell>
        </row>
        <row r="182">
          <cell r="I182">
            <v>91177691</v>
          </cell>
        </row>
        <row r="183">
          <cell r="I183">
            <v>307040</v>
          </cell>
        </row>
        <row r="184">
          <cell r="I184">
            <v>3295198</v>
          </cell>
        </row>
        <row r="185">
          <cell r="I185">
            <v>10070174</v>
          </cell>
        </row>
        <row r="186">
          <cell r="I186">
            <v>442819</v>
          </cell>
        </row>
        <row r="187">
          <cell r="I187">
            <v>50229637</v>
          </cell>
        </row>
        <row r="188">
          <cell r="I188">
            <v>2594718</v>
          </cell>
        </row>
        <row r="189">
          <cell r="I189">
            <v>86406899</v>
          </cell>
        </row>
        <row r="190">
          <cell r="I190">
            <v>275423</v>
          </cell>
        </row>
        <row r="191">
          <cell r="I191">
            <v>5998827</v>
          </cell>
        </row>
        <row r="192">
          <cell r="I192">
            <v>9335316</v>
          </cell>
        </row>
        <row r="193">
          <cell r="I193">
            <v>45273640</v>
          </cell>
        </row>
        <row r="194">
          <cell r="I194">
            <v>348245287</v>
          </cell>
        </row>
        <row r="195">
          <cell r="I195">
            <v>56320</v>
          </cell>
        </row>
        <row r="196">
          <cell r="I196">
            <v>652909</v>
          </cell>
        </row>
        <row r="197">
          <cell r="I197">
            <v>16702146</v>
          </cell>
        </row>
        <row r="198">
          <cell r="I198">
            <v>20160000</v>
          </cell>
        </row>
        <row r="199">
          <cell r="I199">
            <v>53355287</v>
          </cell>
        </row>
        <row r="200">
          <cell r="I200">
            <v>5376629</v>
          </cell>
        </row>
        <row r="201">
          <cell r="I201">
            <v>86015</v>
          </cell>
        </row>
        <row r="202">
          <cell r="I202">
            <v>4845998</v>
          </cell>
        </row>
        <row r="203">
          <cell r="I203">
            <v>258566</v>
          </cell>
        </row>
        <row r="204">
          <cell r="I204">
            <v>100994</v>
          </cell>
        </row>
        <row r="205">
          <cell r="I205">
            <v>4663255</v>
          </cell>
        </row>
        <row r="206">
          <cell r="I206">
            <v>11045596</v>
          </cell>
        </row>
        <row r="207">
          <cell r="I207">
            <v>617600</v>
          </cell>
        </row>
        <row r="208">
          <cell r="I208">
            <v>27071681</v>
          </cell>
        </row>
        <row r="209">
          <cell r="I209">
            <v>1683934</v>
          </cell>
        </row>
        <row r="210">
          <cell r="I210">
            <v>25216033</v>
          </cell>
        </row>
        <row r="211">
          <cell r="I211">
            <v>16558051</v>
          </cell>
        </row>
        <row r="212">
          <cell r="I212">
            <v>1007360</v>
          </cell>
        </row>
        <row r="213">
          <cell r="I213">
            <v>5659567</v>
          </cell>
        </row>
        <row r="214">
          <cell r="I214">
            <v>55950852</v>
          </cell>
        </row>
      </sheetData>
      <sheetData sheetId="17">
        <row r="1">
          <cell r="A1" t="str">
            <v>Concepto</v>
          </cell>
          <cell r="K1" t="str">
            <v>Ingresos brutos recibidos</v>
          </cell>
          <cell r="L1" t="str">
            <v>Devoluciones, rebajas y descuentos</v>
          </cell>
        </row>
        <row r="2">
          <cell r="A2">
            <v>4001</v>
          </cell>
          <cell r="K2">
            <v>1205263</v>
          </cell>
        </row>
        <row r="3">
          <cell r="A3">
            <v>4001</v>
          </cell>
          <cell r="K3">
            <v>1273402</v>
          </cell>
        </row>
        <row r="4">
          <cell r="A4">
            <v>4001</v>
          </cell>
          <cell r="K4">
            <v>1142000</v>
          </cell>
        </row>
        <row r="5">
          <cell r="A5">
            <v>4001</v>
          </cell>
          <cell r="K5">
            <v>2474299</v>
          </cell>
        </row>
        <row r="6">
          <cell r="A6">
            <v>4001</v>
          </cell>
          <cell r="K6">
            <v>9107389</v>
          </cell>
        </row>
        <row r="7">
          <cell r="A7">
            <v>4001</v>
          </cell>
          <cell r="K7">
            <v>1856307</v>
          </cell>
        </row>
        <row r="8">
          <cell r="A8">
            <v>4001</v>
          </cell>
          <cell r="K8">
            <v>950000</v>
          </cell>
        </row>
        <row r="9">
          <cell r="A9">
            <v>4001</v>
          </cell>
          <cell r="K9">
            <v>1963904</v>
          </cell>
        </row>
        <row r="10">
          <cell r="A10">
            <v>4001</v>
          </cell>
          <cell r="K10">
            <v>40000</v>
          </cell>
        </row>
        <row r="11">
          <cell r="A11">
            <v>4001</v>
          </cell>
          <cell r="K11">
            <v>1025837</v>
          </cell>
        </row>
        <row r="12">
          <cell r="A12">
            <v>4001</v>
          </cell>
          <cell r="K12">
            <v>1094955</v>
          </cell>
        </row>
        <row r="13">
          <cell r="A13">
            <v>4001</v>
          </cell>
          <cell r="K13">
            <v>50000</v>
          </cell>
        </row>
        <row r="14">
          <cell r="A14">
            <v>4001</v>
          </cell>
          <cell r="K14">
            <v>160000</v>
          </cell>
        </row>
        <row r="15">
          <cell r="A15">
            <v>4001</v>
          </cell>
          <cell r="K15">
            <v>260000</v>
          </cell>
        </row>
        <row r="16">
          <cell r="A16">
            <v>4001</v>
          </cell>
          <cell r="K16">
            <v>1116750</v>
          </cell>
        </row>
        <row r="17">
          <cell r="A17">
            <v>4001</v>
          </cell>
          <cell r="K17">
            <v>1459063</v>
          </cell>
        </row>
        <row r="18">
          <cell r="A18">
            <v>4001</v>
          </cell>
          <cell r="K18">
            <v>1361487</v>
          </cell>
        </row>
        <row r="19">
          <cell r="A19">
            <v>4001</v>
          </cell>
          <cell r="K19">
            <v>344000</v>
          </cell>
        </row>
        <row r="20">
          <cell r="A20">
            <v>4001</v>
          </cell>
          <cell r="K20">
            <v>122397</v>
          </cell>
        </row>
        <row r="21">
          <cell r="A21">
            <v>4001</v>
          </cell>
          <cell r="K21">
            <v>120000</v>
          </cell>
        </row>
        <row r="22">
          <cell r="A22">
            <v>4001</v>
          </cell>
          <cell r="K22">
            <v>475000</v>
          </cell>
        </row>
        <row r="23">
          <cell r="A23">
            <v>4001</v>
          </cell>
          <cell r="K23">
            <v>39000</v>
          </cell>
        </row>
        <row r="24">
          <cell r="A24">
            <v>4001</v>
          </cell>
          <cell r="K24">
            <v>565000</v>
          </cell>
        </row>
        <row r="25">
          <cell r="A25">
            <v>4001</v>
          </cell>
          <cell r="K25">
            <v>1878297</v>
          </cell>
        </row>
        <row r="26">
          <cell r="A26">
            <v>4001</v>
          </cell>
          <cell r="K26">
            <v>1942554</v>
          </cell>
        </row>
        <row r="27">
          <cell r="A27">
            <v>4001</v>
          </cell>
          <cell r="K27">
            <v>1942554</v>
          </cell>
        </row>
        <row r="28">
          <cell r="A28">
            <v>4001</v>
          </cell>
          <cell r="K28">
            <v>105226</v>
          </cell>
        </row>
        <row r="29">
          <cell r="A29">
            <v>4001</v>
          </cell>
          <cell r="K29">
            <v>3223000</v>
          </cell>
        </row>
        <row r="30">
          <cell r="A30">
            <v>4001</v>
          </cell>
          <cell r="K30">
            <v>1378433</v>
          </cell>
        </row>
        <row r="31">
          <cell r="A31">
            <v>4001</v>
          </cell>
          <cell r="K31">
            <v>755000</v>
          </cell>
        </row>
        <row r="32">
          <cell r="A32">
            <v>4001</v>
          </cell>
          <cell r="K32">
            <v>2527389</v>
          </cell>
        </row>
        <row r="33">
          <cell r="A33">
            <v>4001</v>
          </cell>
          <cell r="K33">
            <v>643112372</v>
          </cell>
        </row>
        <row r="34">
          <cell r="A34">
            <v>4001</v>
          </cell>
          <cell r="K34">
            <v>3754632</v>
          </cell>
        </row>
        <row r="35">
          <cell r="A35">
            <v>4001</v>
          </cell>
          <cell r="K35">
            <v>396520</v>
          </cell>
        </row>
        <row r="36">
          <cell r="A36">
            <v>4001</v>
          </cell>
          <cell r="K36">
            <v>158180653</v>
          </cell>
        </row>
        <row r="37">
          <cell r="A37">
            <v>4001</v>
          </cell>
          <cell r="K37">
            <v>555689169</v>
          </cell>
        </row>
        <row r="38">
          <cell r="A38">
            <v>4001</v>
          </cell>
          <cell r="K38">
            <v>958804</v>
          </cell>
        </row>
        <row r="39">
          <cell r="A39">
            <v>4001</v>
          </cell>
          <cell r="K39">
            <v>997673</v>
          </cell>
        </row>
        <row r="40">
          <cell r="A40">
            <v>4001</v>
          </cell>
          <cell r="K40">
            <v>35118473</v>
          </cell>
        </row>
        <row r="41">
          <cell r="A41">
            <v>4001</v>
          </cell>
          <cell r="K41">
            <v>255000</v>
          </cell>
        </row>
        <row r="42">
          <cell r="A42">
            <v>4001</v>
          </cell>
          <cell r="K42">
            <v>412944304</v>
          </cell>
        </row>
        <row r="43">
          <cell r="A43">
            <v>4001</v>
          </cell>
          <cell r="K43">
            <v>39200000</v>
          </cell>
        </row>
        <row r="44">
          <cell r="A44">
            <v>4001</v>
          </cell>
          <cell r="K44">
            <v>492301778</v>
          </cell>
        </row>
        <row r="45">
          <cell r="A45">
            <v>4001</v>
          </cell>
          <cell r="K45">
            <v>120000</v>
          </cell>
        </row>
        <row r="46">
          <cell r="A46">
            <v>4001</v>
          </cell>
          <cell r="K46">
            <v>602000000</v>
          </cell>
        </row>
        <row r="47">
          <cell r="A47">
            <v>4001</v>
          </cell>
          <cell r="K47">
            <v>1003988626</v>
          </cell>
        </row>
        <row r="48">
          <cell r="A48">
            <v>4001</v>
          </cell>
          <cell r="K48">
            <v>144091789</v>
          </cell>
        </row>
        <row r="49">
          <cell r="A49">
            <v>4001</v>
          </cell>
          <cell r="K49">
            <v>1468000</v>
          </cell>
        </row>
        <row r="50">
          <cell r="A50">
            <v>4001</v>
          </cell>
          <cell r="K50">
            <v>75195586</v>
          </cell>
        </row>
        <row r="51">
          <cell r="A51">
            <v>4001</v>
          </cell>
          <cell r="K51">
            <v>129014577</v>
          </cell>
        </row>
        <row r="52">
          <cell r="A52">
            <v>4001</v>
          </cell>
          <cell r="K52">
            <v>129264027</v>
          </cell>
        </row>
        <row r="53">
          <cell r="A53">
            <v>4001</v>
          </cell>
          <cell r="K53">
            <v>102743485</v>
          </cell>
        </row>
        <row r="54">
          <cell r="A54">
            <v>4001</v>
          </cell>
          <cell r="K54">
            <v>4877818</v>
          </cell>
        </row>
        <row r="55">
          <cell r="A55">
            <v>4001</v>
          </cell>
          <cell r="K55">
            <v>103487821</v>
          </cell>
        </row>
        <row r="56">
          <cell r="A56">
            <v>4001</v>
          </cell>
          <cell r="K56">
            <v>63830128</v>
          </cell>
        </row>
        <row r="57">
          <cell r="A57">
            <v>4001</v>
          </cell>
          <cell r="K57">
            <v>32647196</v>
          </cell>
        </row>
        <row r="58">
          <cell r="A58">
            <v>4001</v>
          </cell>
          <cell r="K58">
            <v>37492628</v>
          </cell>
        </row>
        <row r="59">
          <cell r="A59">
            <v>4001</v>
          </cell>
          <cell r="K59">
            <v>378774461</v>
          </cell>
        </row>
        <row r="60">
          <cell r="A60">
            <v>4001</v>
          </cell>
          <cell r="K60">
            <v>80000</v>
          </cell>
        </row>
        <row r="61">
          <cell r="A61">
            <v>4001</v>
          </cell>
          <cell r="K61">
            <v>184645581</v>
          </cell>
        </row>
        <row r="62">
          <cell r="A62">
            <v>4001</v>
          </cell>
          <cell r="K62">
            <v>21816547</v>
          </cell>
        </row>
        <row r="63">
          <cell r="A63">
            <v>4001</v>
          </cell>
          <cell r="K63">
            <v>3928642</v>
          </cell>
        </row>
        <row r="64">
          <cell r="A64">
            <v>4001</v>
          </cell>
          <cell r="K64">
            <v>146050</v>
          </cell>
        </row>
        <row r="65">
          <cell r="A65">
            <v>4001</v>
          </cell>
          <cell r="K65">
            <v>235347309</v>
          </cell>
        </row>
        <row r="66">
          <cell r="A66">
            <v>4001</v>
          </cell>
          <cell r="K66">
            <v>62437674</v>
          </cell>
        </row>
        <row r="67">
          <cell r="A67">
            <v>4001</v>
          </cell>
          <cell r="K67">
            <v>5039350</v>
          </cell>
        </row>
        <row r="68">
          <cell r="A68">
            <v>4001</v>
          </cell>
          <cell r="K68">
            <v>278488074</v>
          </cell>
        </row>
        <row r="69">
          <cell r="A69">
            <v>4001</v>
          </cell>
          <cell r="K69">
            <v>493765828</v>
          </cell>
        </row>
        <row r="70">
          <cell r="A70">
            <v>4001</v>
          </cell>
          <cell r="K70">
            <v>51533970</v>
          </cell>
        </row>
        <row r="71">
          <cell r="A71">
            <v>4001</v>
          </cell>
          <cell r="K71">
            <v>285936</v>
          </cell>
        </row>
        <row r="72">
          <cell r="A72">
            <v>4001</v>
          </cell>
          <cell r="K72">
            <v>24928169</v>
          </cell>
        </row>
        <row r="73">
          <cell r="A73">
            <v>4001</v>
          </cell>
          <cell r="K73">
            <v>538384149</v>
          </cell>
        </row>
        <row r="74">
          <cell r="A74">
            <v>4001</v>
          </cell>
          <cell r="K74">
            <v>32053443</v>
          </cell>
        </row>
        <row r="75">
          <cell r="A75">
            <v>4001</v>
          </cell>
          <cell r="K75">
            <v>352000</v>
          </cell>
        </row>
        <row r="76">
          <cell r="A76">
            <v>4001</v>
          </cell>
          <cell r="K76">
            <v>11550000</v>
          </cell>
        </row>
        <row r="77">
          <cell r="A77">
            <v>4001</v>
          </cell>
          <cell r="K77">
            <v>29145341</v>
          </cell>
        </row>
        <row r="78">
          <cell r="A78">
            <v>4001</v>
          </cell>
          <cell r="K78">
            <v>145726913</v>
          </cell>
        </row>
        <row r="79">
          <cell r="A79">
            <v>4001</v>
          </cell>
          <cell r="K79">
            <v>165224799</v>
          </cell>
        </row>
        <row r="80">
          <cell r="A80">
            <v>4001</v>
          </cell>
          <cell r="K80">
            <v>169198013</v>
          </cell>
        </row>
        <row r="81">
          <cell r="A81">
            <v>4001</v>
          </cell>
          <cell r="K81">
            <v>15983200</v>
          </cell>
        </row>
        <row r="82">
          <cell r="A82">
            <v>4001</v>
          </cell>
          <cell r="K82">
            <v>69034976</v>
          </cell>
        </row>
        <row r="83">
          <cell r="A83">
            <v>4001</v>
          </cell>
          <cell r="K83">
            <v>204549056</v>
          </cell>
        </row>
        <row r="84">
          <cell r="A84">
            <v>4001</v>
          </cell>
          <cell r="K84">
            <v>573623961</v>
          </cell>
        </row>
        <row r="85">
          <cell r="A85">
            <v>4001</v>
          </cell>
          <cell r="K85">
            <v>8888030</v>
          </cell>
        </row>
        <row r="86">
          <cell r="A86">
            <v>4001</v>
          </cell>
          <cell r="K86">
            <v>550122</v>
          </cell>
        </row>
        <row r="87">
          <cell r="A87">
            <v>4001</v>
          </cell>
          <cell r="K87">
            <v>139078873</v>
          </cell>
        </row>
        <row r="88">
          <cell r="A88">
            <v>4001</v>
          </cell>
          <cell r="K88">
            <v>43288828</v>
          </cell>
        </row>
        <row r="89">
          <cell r="A89">
            <v>4001</v>
          </cell>
          <cell r="K89">
            <v>219106591</v>
          </cell>
        </row>
        <row r="90">
          <cell r="A90">
            <v>4001</v>
          </cell>
          <cell r="K90">
            <v>126000000</v>
          </cell>
        </row>
        <row r="91">
          <cell r="A91">
            <v>4001</v>
          </cell>
          <cell r="K91">
            <v>1871576</v>
          </cell>
        </row>
        <row r="92">
          <cell r="A92">
            <v>4001</v>
          </cell>
          <cell r="K92">
            <v>117797944</v>
          </cell>
        </row>
        <row r="93">
          <cell r="A93">
            <v>4001</v>
          </cell>
          <cell r="K93">
            <v>20594985</v>
          </cell>
        </row>
        <row r="94">
          <cell r="A94">
            <v>4001</v>
          </cell>
          <cell r="K94">
            <v>746379909</v>
          </cell>
        </row>
        <row r="95">
          <cell r="A95">
            <v>4001</v>
          </cell>
          <cell r="K95">
            <v>47761109</v>
          </cell>
        </row>
        <row r="96">
          <cell r="A96">
            <v>4001</v>
          </cell>
          <cell r="K96">
            <v>30287490</v>
          </cell>
        </row>
        <row r="97">
          <cell r="A97">
            <v>4001</v>
          </cell>
          <cell r="K97">
            <v>4926759</v>
          </cell>
        </row>
        <row r="98">
          <cell r="A98">
            <v>4001</v>
          </cell>
          <cell r="K98">
            <v>1714150</v>
          </cell>
        </row>
        <row r="99">
          <cell r="A99">
            <v>4001</v>
          </cell>
          <cell r="K99">
            <v>2970561</v>
          </cell>
        </row>
        <row r="100">
          <cell r="A100">
            <v>4001</v>
          </cell>
          <cell r="K100">
            <v>119253739</v>
          </cell>
        </row>
        <row r="101">
          <cell r="A101">
            <v>4001</v>
          </cell>
          <cell r="K101">
            <v>326434502</v>
          </cell>
        </row>
        <row r="102">
          <cell r="A102">
            <v>4001</v>
          </cell>
          <cell r="K102">
            <v>285656171</v>
          </cell>
        </row>
        <row r="103">
          <cell r="A103">
            <v>4001</v>
          </cell>
          <cell r="K103">
            <v>24600000</v>
          </cell>
        </row>
        <row r="104">
          <cell r="A104">
            <v>4001</v>
          </cell>
          <cell r="K104">
            <v>3860000</v>
          </cell>
        </row>
        <row r="105">
          <cell r="A105">
            <v>4001</v>
          </cell>
          <cell r="K105">
            <v>261152354</v>
          </cell>
        </row>
        <row r="106">
          <cell r="A106">
            <v>4001</v>
          </cell>
          <cell r="K106">
            <v>962642773</v>
          </cell>
        </row>
        <row r="107">
          <cell r="A107">
            <v>4001</v>
          </cell>
          <cell r="K107">
            <v>1250000</v>
          </cell>
        </row>
        <row r="108">
          <cell r="A108">
            <v>4001</v>
          </cell>
          <cell r="K108">
            <v>18055968</v>
          </cell>
        </row>
        <row r="109">
          <cell r="A109">
            <v>4001</v>
          </cell>
          <cell r="K109">
            <v>348318149</v>
          </cell>
        </row>
        <row r="110">
          <cell r="A110">
            <v>4001</v>
          </cell>
          <cell r="K110">
            <v>83344590</v>
          </cell>
        </row>
        <row r="111">
          <cell r="A111">
            <v>4001</v>
          </cell>
          <cell r="K111">
            <v>167532084</v>
          </cell>
        </row>
        <row r="112">
          <cell r="A112">
            <v>4001</v>
          </cell>
          <cell r="K112">
            <v>25060020</v>
          </cell>
        </row>
        <row r="113">
          <cell r="A113">
            <v>4001</v>
          </cell>
          <cell r="K113">
            <v>175658394</v>
          </cell>
        </row>
        <row r="114">
          <cell r="A114">
            <v>4001</v>
          </cell>
          <cell r="K114">
            <v>56854595</v>
          </cell>
        </row>
        <row r="115">
          <cell r="A115">
            <v>4001</v>
          </cell>
          <cell r="K115">
            <v>2176533004</v>
          </cell>
        </row>
        <row r="116">
          <cell r="A116">
            <v>4001</v>
          </cell>
          <cell r="K116">
            <v>95958235</v>
          </cell>
        </row>
        <row r="117">
          <cell r="A117">
            <v>4001</v>
          </cell>
          <cell r="K117">
            <v>217007537</v>
          </cell>
        </row>
        <row r="118">
          <cell r="A118">
            <v>4001</v>
          </cell>
          <cell r="K118">
            <v>306265818</v>
          </cell>
        </row>
        <row r="119">
          <cell r="A119">
            <v>4001</v>
          </cell>
          <cell r="K119">
            <v>313935228</v>
          </cell>
        </row>
        <row r="120">
          <cell r="A120">
            <v>4001</v>
          </cell>
          <cell r="K120">
            <v>3898567427</v>
          </cell>
        </row>
        <row r="121">
          <cell r="A121">
            <v>4001</v>
          </cell>
          <cell r="K121">
            <v>282621</v>
          </cell>
        </row>
        <row r="122">
          <cell r="A122">
            <v>4001</v>
          </cell>
          <cell r="K122">
            <v>40000</v>
          </cell>
        </row>
        <row r="123">
          <cell r="A123">
            <v>4001</v>
          </cell>
          <cell r="K123">
            <v>27609347</v>
          </cell>
        </row>
        <row r="124">
          <cell r="A124">
            <v>4001</v>
          </cell>
          <cell r="K124">
            <v>348571704</v>
          </cell>
        </row>
        <row r="125">
          <cell r="A125">
            <v>4001</v>
          </cell>
          <cell r="K125">
            <v>1048008</v>
          </cell>
        </row>
        <row r="126">
          <cell r="A126">
            <v>4001</v>
          </cell>
          <cell r="K126">
            <v>11740047018</v>
          </cell>
        </row>
        <row r="127">
          <cell r="A127">
            <v>4001</v>
          </cell>
          <cell r="K127">
            <v>569860570</v>
          </cell>
        </row>
        <row r="128">
          <cell r="A128">
            <v>4001</v>
          </cell>
          <cell r="K128">
            <v>1616038</v>
          </cell>
        </row>
        <row r="129">
          <cell r="A129">
            <v>4001</v>
          </cell>
          <cell r="K129">
            <v>24240804</v>
          </cell>
        </row>
        <row r="130">
          <cell r="A130">
            <v>4001</v>
          </cell>
          <cell r="K130">
            <v>32388501</v>
          </cell>
        </row>
        <row r="131">
          <cell r="A131">
            <v>4001</v>
          </cell>
          <cell r="K131">
            <v>12399998</v>
          </cell>
        </row>
        <row r="132">
          <cell r="A132">
            <v>4001</v>
          </cell>
          <cell r="K132">
            <v>5170843</v>
          </cell>
        </row>
        <row r="133">
          <cell r="A133">
            <v>4001</v>
          </cell>
          <cell r="K133">
            <v>15750000</v>
          </cell>
        </row>
        <row r="134">
          <cell r="A134">
            <v>4001</v>
          </cell>
          <cell r="K134">
            <v>33128687</v>
          </cell>
        </row>
        <row r="135">
          <cell r="A135">
            <v>4001</v>
          </cell>
          <cell r="K135">
            <v>162473181</v>
          </cell>
        </row>
        <row r="136">
          <cell r="A136">
            <v>4001</v>
          </cell>
          <cell r="K136">
            <v>387264349</v>
          </cell>
        </row>
        <row r="137">
          <cell r="A137">
            <v>4001</v>
          </cell>
          <cell r="K137">
            <v>631215</v>
          </cell>
        </row>
        <row r="138">
          <cell r="A138">
            <v>4001</v>
          </cell>
          <cell r="K138">
            <v>294029614</v>
          </cell>
        </row>
        <row r="139">
          <cell r="A139">
            <v>4001</v>
          </cell>
          <cell r="K139">
            <v>80000</v>
          </cell>
        </row>
        <row r="140">
          <cell r="A140">
            <v>4001</v>
          </cell>
          <cell r="K140">
            <v>2625574</v>
          </cell>
        </row>
        <row r="141">
          <cell r="A141">
            <v>4001</v>
          </cell>
          <cell r="K141">
            <v>26733486</v>
          </cell>
        </row>
        <row r="142">
          <cell r="A142">
            <v>4001</v>
          </cell>
          <cell r="K142">
            <v>1721392</v>
          </cell>
        </row>
        <row r="143">
          <cell r="A143">
            <v>4001</v>
          </cell>
          <cell r="K143">
            <v>13047639</v>
          </cell>
        </row>
        <row r="144">
          <cell r="A144">
            <v>4001</v>
          </cell>
          <cell r="K144">
            <v>3952322</v>
          </cell>
        </row>
        <row r="145">
          <cell r="A145">
            <v>4001</v>
          </cell>
          <cell r="K145">
            <v>444427222</v>
          </cell>
        </row>
        <row r="146">
          <cell r="A146">
            <v>4001</v>
          </cell>
          <cell r="K146">
            <v>596000</v>
          </cell>
        </row>
        <row r="147">
          <cell r="A147">
            <v>4001</v>
          </cell>
          <cell r="K147">
            <v>384466481</v>
          </cell>
        </row>
        <row r="148">
          <cell r="A148">
            <v>4001</v>
          </cell>
          <cell r="K148">
            <v>3447766</v>
          </cell>
        </row>
        <row r="149">
          <cell r="A149">
            <v>4001</v>
          </cell>
          <cell r="K149">
            <v>16216987</v>
          </cell>
        </row>
        <row r="150">
          <cell r="A150">
            <v>4001</v>
          </cell>
          <cell r="K150">
            <v>872344</v>
          </cell>
        </row>
        <row r="151">
          <cell r="A151">
            <v>4001</v>
          </cell>
          <cell r="K151">
            <v>1037410</v>
          </cell>
        </row>
        <row r="152">
          <cell r="A152">
            <v>4001</v>
          </cell>
          <cell r="K152">
            <v>290000</v>
          </cell>
        </row>
        <row r="153">
          <cell r="A153">
            <v>4001</v>
          </cell>
          <cell r="K153">
            <v>120000</v>
          </cell>
        </row>
        <row r="154">
          <cell r="A154">
            <v>4001</v>
          </cell>
          <cell r="K154">
            <v>280000</v>
          </cell>
        </row>
        <row r="155">
          <cell r="A155">
            <v>4001</v>
          </cell>
          <cell r="K155">
            <v>349692821</v>
          </cell>
        </row>
        <row r="156">
          <cell r="A156">
            <v>4001</v>
          </cell>
          <cell r="K156">
            <v>10169599</v>
          </cell>
        </row>
        <row r="157">
          <cell r="A157">
            <v>4001</v>
          </cell>
          <cell r="K157">
            <v>62938561</v>
          </cell>
        </row>
        <row r="158">
          <cell r="A158">
            <v>4001</v>
          </cell>
          <cell r="K158">
            <v>1683554880</v>
          </cell>
        </row>
        <row r="159">
          <cell r="A159">
            <v>4001</v>
          </cell>
          <cell r="K159">
            <v>10718069</v>
          </cell>
        </row>
        <row r="160">
          <cell r="A160">
            <v>4001</v>
          </cell>
          <cell r="K160">
            <v>4146714</v>
          </cell>
        </row>
        <row r="161">
          <cell r="A161">
            <v>4001</v>
          </cell>
          <cell r="K161">
            <v>6296000</v>
          </cell>
        </row>
        <row r="162">
          <cell r="A162">
            <v>4001</v>
          </cell>
          <cell r="K162">
            <v>626486306</v>
          </cell>
        </row>
        <row r="163">
          <cell r="A163">
            <v>4001</v>
          </cell>
          <cell r="K163">
            <v>333470657</v>
          </cell>
        </row>
        <row r="164">
          <cell r="A164">
            <v>4001</v>
          </cell>
          <cell r="K164">
            <v>30499220</v>
          </cell>
        </row>
        <row r="165">
          <cell r="A165">
            <v>4001</v>
          </cell>
          <cell r="K165">
            <v>408424876</v>
          </cell>
        </row>
        <row r="166">
          <cell r="A166">
            <v>4001</v>
          </cell>
          <cell r="K166">
            <v>104487912</v>
          </cell>
        </row>
        <row r="167">
          <cell r="A167">
            <v>4001</v>
          </cell>
          <cell r="K167">
            <v>57112263</v>
          </cell>
        </row>
        <row r="168">
          <cell r="A168">
            <v>4001</v>
          </cell>
          <cell r="K168">
            <v>213389866</v>
          </cell>
        </row>
        <row r="169">
          <cell r="A169">
            <v>4001</v>
          </cell>
          <cell r="K169">
            <v>10524581</v>
          </cell>
        </row>
        <row r="170">
          <cell r="A170">
            <v>4001</v>
          </cell>
          <cell r="K170">
            <v>4531240</v>
          </cell>
        </row>
        <row r="171">
          <cell r="A171">
            <v>4001</v>
          </cell>
          <cell r="K171">
            <v>6522487</v>
          </cell>
        </row>
        <row r="172">
          <cell r="A172">
            <v>4001</v>
          </cell>
          <cell r="K172">
            <v>5858334</v>
          </cell>
        </row>
        <row r="173">
          <cell r="A173">
            <v>4001</v>
          </cell>
          <cell r="K173">
            <v>7389134</v>
          </cell>
        </row>
        <row r="174">
          <cell r="A174">
            <v>4001</v>
          </cell>
          <cell r="K174">
            <v>49490822</v>
          </cell>
        </row>
        <row r="175">
          <cell r="A175">
            <v>4001</v>
          </cell>
          <cell r="K175">
            <v>54795136</v>
          </cell>
        </row>
        <row r="176">
          <cell r="A176">
            <v>4001</v>
          </cell>
          <cell r="K176">
            <v>28550636</v>
          </cell>
        </row>
        <row r="177">
          <cell r="A177">
            <v>4001</v>
          </cell>
          <cell r="K177">
            <v>16506535</v>
          </cell>
        </row>
        <row r="178">
          <cell r="A178">
            <v>4001</v>
          </cell>
          <cell r="K178">
            <v>68191944</v>
          </cell>
        </row>
        <row r="179">
          <cell r="A179">
            <v>4001</v>
          </cell>
          <cell r="K179">
            <v>157600214</v>
          </cell>
        </row>
        <row r="180">
          <cell r="A180">
            <v>4001</v>
          </cell>
          <cell r="K180">
            <v>296481510</v>
          </cell>
        </row>
        <row r="181">
          <cell r="A181">
            <v>4001</v>
          </cell>
          <cell r="K181">
            <v>7187404</v>
          </cell>
        </row>
        <row r="182">
          <cell r="A182">
            <v>4001</v>
          </cell>
          <cell r="K182">
            <v>33051494</v>
          </cell>
        </row>
        <row r="183">
          <cell r="A183">
            <v>4001</v>
          </cell>
          <cell r="K183">
            <v>46580333</v>
          </cell>
        </row>
        <row r="184">
          <cell r="A184">
            <v>4001</v>
          </cell>
          <cell r="K184">
            <v>33603933</v>
          </cell>
        </row>
        <row r="185">
          <cell r="A185">
            <v>4001</v>
          </cell>
          <cell r="K185">
            <v>207516530</v>
          </cell>
        </row>
        <row r="186">
          <cell r="A186">
            <v>4001</v>
          </cell>
          <cell r="K186">
            <v>18973146</v>
          </cell>
        </row>
        <row r="187">
          <cell r="A187">
            <v>4001</v>
          </cell>
          <cell r="K187">
            <v>105512858</v>
          </cell>
        </row>
        <row r="188">
          <cell r="A188">
            <v>4001</v>
          </cell>
          <cell r="K188">
            <v>24240804</v>
          </cell>
        </row>
        <row r="189">
          <cell r="A189">
            <v>4001</v>
          </cell>
          <cell r="K189">
            <v>537595</v>
          </cell>
        </row>
        <row r="190">
          <cell r="A190">
            <v>4001</v>
          </cell>
          <cell r="K190">
            <v>1589732</v>
          </cell>
        </row>
        <row r="191">
          <cell r="A191">
            <v>4001</v>
          </cell>
          <cell r="K191">
            <v>7686368</v>
          </cell>
        </row>
        <row r="192">
          <cell r="A192">
            <v>4001</v>
          </cell>
          <cell r="K192">
            <v>77165592</v>
          </cell>
        </row>
        <row r="193">
          <cell r="A193">
            <v>4001</v>
          </cell>
          <cell r="K193">
            <v>24074966</v>
          </cell>
        </row>
        <row r="194">
          <cell r="A194">
            <v>4001</v>
          </cell>
          <cell r="K194">
            <v>21368058</v>
          </cell>
        </row>
        <row r="195">
          <cell r="A195">
            <v>4001</v>
          </cell>
          <cell r="K195">
            <v>6000000</v>
          </cell>
        </row>
        <row r="196">
          <cell r="A196">
            <v>4001</v>
          </cell>
          <cell r="K196">
            <v>1065518973</v>
          </cell>
        </row>
        <row r="197">
          <cell r="A197">
            <v>4001</v>
          </cell>
          <cell r="K197">
            <v>2767619</v>
          </cell>
        </row>
        <row r="198">
          <cell r="A198">
            <v>4001</v>
          </cell>
          <cell r="K198">
            <v>1370000</v>
          </cell>
        </row>
        <row r="199">
          <cell r="A199">
            <v>4001</v>
          </cell>
          <cell r="K199">
            <v>819000</v>
          </cell>
        </row>
        <row r="200">
          <cell r="A200">
            <v>4001</v>
          </cell>
          <cell r="K200">
            <v>4473876</v>
          </cell>
        </row>
        <row r="201">
          <cell r="A201">
            <v>4001</v>
          </cell>
          <cell r="K201">
            <v>8334957</v>
          </cell>
        </row>
        <row r="202">
          <cell r="A202">
            <v>4001</v>
          </cell>
          <cell r="K202">
            <v>3302440</v>
          </cell>
        </row>
        <row r="203">
          <cell r="A203">
            <v>4001</v>
          </cell>
          <cell r="K203">
            <v>35372298</v>
          </cell>
        </row>
        <row r="204">
          <cell r="A204">
            <v>4001</v>
          </cell>
          <cell r="K204">
            <v>390000</v>
          </cell>
        </row>
        <row r="205">
          <cell r="A205">
            <v>4001</v>
          </cell>
          <cell r="K205">
            <v>20614800</v>
          </cell>
        </row>
        <row r="206">
          <cell r="A206">
            <v>4001</v>
          </cell>
          <cell r="K206">
            <v>2386374</v>
          </cell>
        </row>
        <row r="207">
          <cell r="A207">
            <v>4001</v>
          </cell>
          <cell r="K207">
            <v>3906252</v>
          </cell>
        </row>
        <row r="208">
          <cell r="A208">
            <v>4001</v>
          </cell>
          <cell r="K208">
            <v>55868787</v>
          </cell>
        </row>
        <row r="209">
          <cell r="A209">
            <v>4001</v>
          </cell>
          <cell r="K209">
            <v>494869339</v>
          </cell>
        </row>
        <row r="210">
          <cell r="A210">
            <v>4001</v>
          </cell>
          <cell r="K210">
            <v>1411509</v>
          </cell>
        </row>
        <row r="211">
          <cell r="A211">
            <v>4001</v>
          </cell>
          <cell r="K211">
            <v>283749363</v>
          </cell>
        </row>
        <row r="212">
          <cell r="A212">
            <v>4001</v>
          </cell>
          <cell r="K212">
            <v>715692</v>
          </cell>
        </row>
        <row r="213">
          <cell r="A213">
            <v>4001</v>
          </cell>
          <cell r="K213">
            <v>47823482</v>
          </cell>
        </row>
        <row r="214">
          <cell r="A214">
            <v>4001</v>
          </cell>
          <cell r="K214">
            <v>9158225</v>
          </cell>
        </row>
        <row r="215">
          <cell r="A215">
            <v>4001</v>
          </cell>
          <cell r="K215">
            <v>27706043</v>
          </cell>
        </row>
        <row r="216">
          <cell r="A216">
            <v>4001</v>
          </cell>
          <cell r="K216">
            <v>24374549</v>
          </cell>
        </row>
        <row r="217">
          <cell r="A217">
            <v>4001</v>
          </cell>
          <cell r="K217">
            <v>218504916</v>
          </cell>
        </row>
        <row r="218">
          <cell r="A218">
            <v>4001</v>
          </cell>
          <cell r="K218">
            <v>68193605</v>
          </cell>
        </row>
        <row r="219">
          <cell r="A219">
            <v>4001</v>
          </cell>
          <cell r="K219">
            <v>2922000</v>
          </cell>
        </row>
        <row r="220">
          <cell r="A220">
            <v>4001</v>
          </cell>
          <cell r="K220">
            <v>1919000</v>
          </cell>
        </row>
        <row r="221">
          <cell r="A221">
            <v>4001</v>
          </cell>
          <cell r="K221">
            <v>944962</v>
          </cell>
        </row>
        <row r="222">
          <cell r="A222">
            <v>4001</v>
          </cell>
          <cell r="K222">
            <v>461270670</v>
          </cell>
        </row>
        <row r="223">
          <cell r="A223">
            <v>4001</v>
          </cell>
          <cell r="K223">
            <v>215333060</v>
          </cell>
        </row>
        <row r="224">
          <cell r="A224">
            <v>4001</v>
          </cell>
          <cell r="K224">
            <v>70168056</v>
          </cell>
        </row>
        <row r="225">
          <cell r="A225">
            <v>4001</v>
          </cell>
          <cell r="K225">
            <v>75140685</v>
          </cell>
        </row>
        <row r="226">
          <cell r="A226">
            <v>4001</v>
          </cell>
          <cell r="K226">
            <v>5810000</v>
          </cell>
        </row>
        <row r="227">
          <cell r="A227">
            <v>4001</v>
          </cell>
          <cell r="K227">
            <v>77759769</v>
          </cell>
        </row>
        <row r="228">
          <cell r="A228">
            <v>4001</v>
          </cell>
          <cell r="K228">
            <v>881980</v>
          </cell>
        </row>
        <row r="229">
          <cell r="A229">
            <v>4001</v>
          </cell>
          <cell r="K229">
            <v>1000000</v>
          </cell>
        </row>
        <row r="230">
          <cell r="A230">
            <v>4002</v>
          </cell>
          <cell r="K230">
            <v>15241000</v>
          </cell>
        </row>
        <row r="231">
          <cell r="A231">
            <v>4002</v>
          </cell>
          <cell r="K231">
            <v>2654400</v>
          </cell>
        </row>
        <row r="232">
          <cell r="A232">
            <v>4002</v>
          </cell>
          <cell r="K232">
            <v>2919694</v>
          </cell>
        </row>
        <row r="233">
          <cell r="A233">
            <v>4002</v>
          </cell>
          <cell r="K233">
            <v>168561210</v>
          </cell>
        </row>
        <row r="234">
          <cell r="A234">
            <v>4002</v>
          </cell>
          <cell r="K234">
            <v>1833696</v>
          </cell>
        </row>
        <row r="235">
          <cell r="A235">
            <v>4003</v>
          </cell>
          <cell r="K235">
            <v>49885670</v>
          </cell>
        </row>
        <row r="236">
          <cell r="A236">
            <v>4003</v>
          </cell>
          <cell r="K236">
            <v>127738054</v>
          </cell>
        </row>
        <row r="237">
          <cell r="A237">
            <v>4003</v>
          </cell>
          <cell r="K237">
            <v>4818696</v>
          </cell>
        </row>
        <row r="238">
          <cell r="A238">
            <v>4003</v>
          </cell>
          <cell r="K238">
            <v>3772543</v>
          </cell>
        </row>
        <row r="239">
          <cell r="A239">
            <v>4003</v>
          </cell>
          <cell r="K239">
            <v>9193509</v>
          </cell>
        </row>
        <row r="240">
          <cell r="A240">
            <v>4003</v>
          </cell>
          <cell r="K240">
            <v>14212403</v>
          </cell>
        </row>
      </sheetData>
      <sheetData sheetId="18">
        <row r="1">
          <cell r="A1" t="str">
            <v>Concepto</v>
          </cell>
          <cell r="N1" t="str">
            <v>Saldo cuentas por cobrar al 3112</v>
          </cell>
        </row>
        <row r="2">
          <cell r="A2">
            <v>1315</v>
          </cell>
          <cell r="N2">
            <v>30360</v>
          </cell>
        </row>
        <row r="3">
          <cell r="A3">
            <v>1315</v>
          </cell>
          <cell r="N3">
            <v>1121434</v>
          </cell>
        </row>
        <row r="4">
          <cell r="A4">
            <v>1315</v>
          </cell>
          <cell r="N4">
            <v>5928</v>
          </cell>
        </row>
        <row r="5">
          <cell r="A5">
            <v>1315</v>
          </cell>
          <cell r="N5">
            <v>106466</v>
          </cell>
        </row>
        <row r="6">
          <cell r="A6">
            <v>1315</v>
          </cell>
          <cell r="N6">
            <v>2931771</v>
          </cell>
        </row>
        <row r="7">
          <cell r="A7">
            <v>1315</v>
          </cell>
          <cell r="N7">
            <v>24692351</v>
          </cell>
        </row>
        <row r="8">
          <cell r="A8">
            <v>1315</v>
          </cell>
          <cell r="N8">
            <v>72052151</v>
          </cell>
        </row>
        <row r="9">
          <cell r="A9">
            <v>1315</v>
          </cell>
          <cell r="N9">
            <v>334879368</v>
          </cell>
        </row>
        <row r="10">
          <cell r="A10">
            <v>1315</v>
          </cell>
          <cell r="N10">
            <v>541800000</v>
          </cell>
        </row>
        <row r="11">
          <cell r="A11">
            <v>1315</v>
          </cell>
          <cell r="N11">
            <v>8979890</v>
          </cell>
        </row>
        <row r="12">
          <cell r="A12">
            <v>1315</v>
          </cell>
          <cell r="N12">
            <v>8752102</v>
          </cell>
        </row>
        <row r="13">
          <cell r="A13">
            <v>1315</v>
          </cell>
          <cell r="N13">
            <v>53287500</v>
          </cell>
        </row>
        <row r="14">
          <cell r="A14">
            <v>1315</v>
          </cell>
          <cell r="N14">
            <v>1501542</v>
          </cell>
        </row>
        <row r="15">
          <cell r="A15">
            <v>1315</v>
          </cell>
          <cell r="N15">
            <v>6565860</v>
          </cell>
        </row>
        <row r="16">
          <cell r="A16">
            <v>1315</v>
          </cell>
          <cell r="N16">
            <v>46768783</v>
          </cell>
        </row>
        <row r="17">
          <cell r="A17">
            <v>1315</v>
          </cell>
          <cell r="N17">
            <v>158729111</v>
          </cell>
        </row>
        <row r="18">
          <cell r="A18">
            <v>1315</v>
          </cell>
          <cell r="N18">
            <v>475592</v>
          </cell>
        </row>
        <row r="19">
          <cell r="A19">
            <v>1315</v>
          </cell>
          <cell r="N19">
            <v>22026593</v>
          </cell>
        </row>
        <row r="20">
          <cell r="A20">
            <v>1315</v>
          </cell>
          <cell r="N20">
            <v>12923337</v>
          </cell>
        </row>
        <row r="21">
          <cell r="A21">
            <v>1315</v>
          </cell>
          <cell r="N21">
            <v>1069639200</v>
          </cell>
        </row>
        <row r="22">
          <cell r="A22">
            <v>1315</v>
          </cell>
          <cell r="N22">
            <v>5291317</v>
          </cell>
        </row>
        <row r="23">
          <cell r="A23">
            <v>1315</v>
          </cell>
          <cell r="N23">
            <v>28741071</v>
          </cell>
        </row>
        <row r="24">
          <cell r="A24">
            <v>1315</v>
          </cell>
          <cell r="N24">
            <v>50218202</v>
          </cell>
        </row>
        <row r="25">
          <cell r="A25">
            <v>1315</v>
          </cell>
          <cell r="N25">
            <v>5730244</v>
          </cell>
        </row>
        <row r="26">
          <cell r="A26">
            <v>1315</v>
          </cell>
          <cell r="N26">
            <v>11025000</v>
          </cell>
        </row>
        <row r="27">
          <cell r="A27">
            <v>1315</v>
          </cell>
          <cell r="N27">
            <v>18522958</v>
          </cell>
        </row>
        <row r="28">
          <cell r="A28">
            <v>1315</v>
          </cell>
          <cell r="N28">
            <v>1679100</v>
          </cell>
        </row>
        <row r="29">
          <cell r="A29">
            <v>1315</v>
          </cell>
          <cell r="N29">
            <v>65993012</v>
          </cell>
        </row>
        <row r="30">
          <cell r="A30">
            <v>1315</v>
          </cell>
          <cell r="N30">
            <v>8439690</v>
          </cell>
        </row>
        <row r="31">
          <cell r="A31">
            <v>1315</v>
          </cell>
          <cell r="N31">
            <v>51495648</v>
          </cell>
        </row>
        <row r="32">
          <cell r="A32">
            <v>1315</v>
          </cell>
          <cell r="N32">
            <v>33250272</v>
          </cell>
        </row>
        <row r="33">
          <cell r="A33">
            <v>1315</v>
          </cell>
          <cell r="N33">
            <v>319364325</v>
          </cell>
        </row>
        <row r="34">
          <cell r="A34">
            <v>1315</v>
          </cell>
          <cell r="N34">
            <v>20722200</v>
          </cell>
        </row>
        <row r="35">
          <cell r="A35">
            <v>1315</v>
          </cell>
          <cell r="N35">
            <v>155400000</v>
          </cell>
        </row>
        <row r="36">
          <cell r="A36">
            <v>1315</v>
          </cell>
          <cell r="N36">
            <v>26460000</v>
          </cell>
        </row>
        <row r="37">
          <cell r="A37">
            <v>1315</v>
          </cell>
          <cell r="N37">
            <v>10913614</v>
          </cell>
        </row>
        <row r="38">
          <cell r="A38">
            <v>1315</v>
          </cell>
          <cell r="N38">
            <v>7127677</v>
          </cell>
        </row>
        <row r="39">
          <cell r="A39">
            <v>1315</v>
          </cell>
          <cell r="N39">
            <v>106894200</v>
          </cell>
        </row>
        <row r="40">
          <cell r="A40">
            <v>1315</v>
          </cell>
          <cell r="N40">
            <v>64076387</v>
          </cell>
        </row>
        <row r="41">
          <cell r="A41">
            <v>1315</v>
          </cell>
          <cell r="N41">
            <v>4053000</v>
          </cell>
        </row>
        <row r="42">
          <cell r="A42">
            <v>1315</v>
          </cell>
          <cell r="N42">
            <v>16924926</v>
          </cell>
        </row>
        <row r="43">
          <cell r="A43">
            <v>1315</v>
          </cell>
          <cell r="N43">
            <v>77860585</v>
          </cell>
        </row>
        <row r="44">
          <cell r="A44">
            <v>1315</v>
          </cell>
          <cell r="N44">
            <v>64562577</v>
          </cell>
        </row>
        <row r="45">
          <cell r="A45">
            <v>1315</v>
          </cell>
          <cell r="N45">
            <v>21586619</v>
          </cell>
        </row>
        <row r="46">
          <cell r="A46">
            <v>1315</v>
          </cell>
          <cell r="N46">
            <v>26313021</v>
          </cell>
        </row>
        <row r="47">
          <cell r="A47">
            <v>1315</v>
          </cell>
          <cell r="N47">
            <v>29489223</v>
          </cell>
        </row>
        <row r="48">
          <cell r="A48">
            <v>1315</v>
          </cell>
          <cell r="N48">
            <v>4154310</v>
          </cell>
        </row>
        <row r="49">
          <cell r="A49">
            <v>1315</v>
          </cell>
          <cell r="N49">
            <v>1365000</v>
          </cell>
        </row>
        <row r="50">
          <cell r="A50">
            <v>1315</v>
          </cell>
          <cell r="N50">
            <v>26553465</v>
          </cell>
        </row>
        <row r="51">
          <cell r="A51">
            <v>1315</v>
          </cell>
          <cell r="N51">
            <v>110989200</v>
          </cell>
        </row>
        <row r="52">
          <cell r="A52">
            <v>1315</v>
          </cell>
          <cell r="N52">
            <v>36157034</v>
          </cell>
        </row>
        <row r="53">
          <cell r="A53">
            <v>1315</v>
          </cell>
          <cell r="N53">
            <v>14923294</v>
          </cell>
        </row>
        <row r="54">
          <cell r="A54">
            <v>1315</v>
          </cell>
          <cell r="N54">
            <v>781158722</v>
          </cell>
        </row>
        <row r="55">
          <cell r="A55">
            <v>1315</v>
          </cell>
          <cell r="N55">
            <v>265204985</v>
          </cell>
        </row>
        <row r="56">
          <cell r="A56">
            <v>1315</v>
          </cell>
          <cell r="N56">
            <v>4242142</v>
          </cell>
        </row>
        <row r="57">
          <cell r="A57">
            <v>1315</v>
          </cell>
          <cell r="N57">
            <v>12831131</v>
          </cell>
        </row>
        <row r="58">
          <cell r="A58">
            <v>1315</v>
          </cell>
          <cell r="N58">
            <v>5429385</v>
          </cell>
        </row>
        <row r="59">
          <cell r="A59">
            <v>1315</v>
          </cell>
          <cell r="N59">
            <v>2121071</v>
          </cell>
        </row>
        <row r="60">
          <cell r="A60">
            <v>1315</v>
          </cell>
          <cell r="N60">
            <v>74462556</v>
          </cell>
        </row>
        <row r="61">
          <cell r="A61">
            <v>1315</v>
          </cell>
          <cell r="N61">
            <v>36159989</v>
          </cell>
        </row>
        <row r="62">
          <cell r="A62">
            <v>1315</v>
          </cell>
          <cell r="N62">
            <v>16687355</v>
          </cell>
        </row>
        <row r="63">
          <cell r="A63">
            <v>1315</v>
          </cell>
          <cell r="N63">
            <v>486040</v>
          </cell>
        </row>
        <row r="64">
          <cell r="A64">
            <v>1315</v>
          </cell>
          <cell r="N64">
            <v>119656382</v>
          </cell>
        </row>
        <row r="65">
          <cell r="A65">
            <v>1315</v>
          </cell>
          <cell r="N65">
            <v>35212070</v>
          </cell>
        </row>
        <row r="66">
          <cell r="A66">
            <v>1315</v>
          </cell>
          <cell r="N66">
            <v>2142000</v>
          </cell>
        </row>
        <row r="67">
          <cell r="A67">
            <v>1315</v>
          </cell>
          <cell r="N67">
            <v>32564</v>
          </cell>
        </row>
        <row r="68">
          <cell r="A68">
            <v>1315</v>
          </cell>
          <cell r="N68">
            <v>106000</v>
          </cell>
        </row>
        <row r="69">
          <cell r="A69">
            <v>1315</v>
          </cell>
          <cell r="N69">
            <v>407217000</v>
          </cell>
        </row>
        <row r="70">
          <cell r="A70">
            <v>1315</v>
          </cell>
          <cell r="N70">
            <v>11253981</v>
          </cell>
        </row>
        <row r="71">
          <cell r="A71">
            <v>1315</v>
          </cell>
          <cell r="N71">
            <v>657810633</v>
          </cell>
        </row>
        <row r="72">
          <cell r="A72">
            <v>1315</v>
          </cell>
          <cell r="N72">
            <v>17763338</v>
          </cell>
        </row>
        <row r="73">
          <cell r="A73">
            <v>1315</v>
          </cell>
          <cell r="N73">
            <v>24956509</v>
          </cell>
        </row>
        <row r="74">
          <cell r="A74">
            <v>1315</v>
          </cell>
          <cell r="N74">
            <v>1575000</v>
          </cell>
        </row>
        <row r="75">
          <cell r="A75">
            <v>1315</v>
          </cell>
          <cell r="N75">
            <v>2310000</v>
          </cell>
        </row>
        <row r="76">
          <cell r="A76">
            <v>1315</v>
          </cell>
          <cell r="N76">
            <v>1017116</v>
          </cell>
        </row>
        <row r="77">
          <cell r="A77">
            <v>1315</v>
          </cell>
          <cell r="N77">
            <v>569215</v>
          </cell>
        </row>
        <row r="78">
          <cell r="A78">
            <v>1315</v>
          </cell>
          <cell r="N78">
            <v>439350</v>
          </cell>
        </row>
        <row r="79">
          <cell r="A79">
            <v>1315</v>
          </cell>
          <cell r="N79">
            <v>5620477</v>
          </cell>
        </row>
        <row r="80">
          <cell r="A80">
            <v>1315</v>
          </cell>
          <cell r="N80">
            <v>17661753</v>
          </cell>
        </row>
        <row r="81">
          <cell r="A81">
            <v>1315</v>
          </cell>
          <cell r="N81">
            <v>29156900</v>
          </cell>
        </row>
        <row r="82">
          <cell r="A82">
            <v>1315</v>
          </cell>
          <cell r="N82">
            <v>16222810</v>
          </cell>
        </row>
        <row r="83">
          <cell r="A83">
            <v>1315</v>
          </cell>
          <cell r="N83">
            <v>4047974</v>
          </cell>
        </row>
        <row r="84">
          <cell r="A84">
            <v>1315</v>
          </cell>
          <cell r="N84">
            <v>3706964</v>
          </cell>
        </row>
        <row r="85">
          <cell r="A85">
            <v>1315</v>
          </cell>
          <cell r="N85">
            <v>18682602</v>
          </cell>
        </row>
        <row r="86">
          <cell r="A86">
            <v>1315</v>
          </cell>
          <cell r="N86">
            <v>15320340</v>
          </cell>
        </row>
        <row r="87">
          <cell r="A87">
            <v>1315</v>
          </cell>
          <cell r="N87">
            <v>2121071</v>
          </cell>
        </row>
        <row r="88">
          <cell r="A88">
            <v>1315</v>
          </cell>
          <cell r="N88">
            <v>6185121</v>
          </cell>
        </row>
        <row r="89">
          <cell r="A89">
            <v>1315</v>
          </cell>
          <cell r="N89">
            <v>14559115</v>
          </cell>
        </row>
        <row r="90">
          <cell r="A90">
            <v>1315</v>
          </cell>
          <cell r="N90">
            <v>1779780</v>
          </cell>
        </row>
        <row r="91">
          <cell r="A91">
            <v>1315</v>
          </cell>
          <cell r="N91">
            <v>445519132</v>
          </cell>
        </row>
        <row r="92">
          <cell r="A92">
            <v>1315</v>
          </cell>
          <cell r="N92">
            <v>1022188</v>
          </cell>
        </row>
        <row r="93">
          <cell r="A93">
            <v>1315</v>
          </cell>
          <cell r="N93">
            <v>1615401</v>
          </cell>
        </row>
        <row r="94">
          <cell r="A94">
            <v>1315</v>
          </cell>
          <cell r="N94">
            <v>16810622</v>
          </cell>
        </row>
        <row r="95">
          <cell r="A95">
            <v>1315</v>
          </cell>
          <cell r="N95">
            <v>10822770</v>
          </cell>
        </row>
        <row r="96">
          <cell r="A96">
            <v>1315</v>
          </cell>
          <cell r="N96">
            <v>18206203</v>
          </cell>
        </row>
        <row r="97">
          <cell r="A97">
            <v>1315</v>
          </cell>
          <cell r="N97">
            <v>789105</v>
          </cell>
        </row>
        <row r="98">
          <cell r="A98">
            <v>1315</v>
          </cell>
          <cell r="N98">
            <v>6042684</v>
          </cell>
        </row>
        <row r="99">
          <cell r="A99">
            <v>1315</v>
          </cell>
          <cell r="N99">
            <v>628462</v>
          </cell>
        </row>
        <row r="100">
          <cell r="A100">
            <v>1315</v>
          </cell>
          <cell r="N100">
            <v>52541725</v>
          </cell>
        </row>
        <row r="101">
          <cell r="A101">
            <v>1315</v>
          </cell>
          <cell r="N101">
            <v>48225010</v>
          </cell>
        </row>
        <row r="102">
          <cell r="A102">
            <v>1315</v>
          </cell>
          <cell r="N102">
            <v>73676459</v>
          </cell>
        </row>
        <row r="103">
          <cell r="A103">
            <v>1315</v>
          </cell>
          <cell r="N103">
            <v>6856947</v>
          </cell>
        </row>
        <row r="104">
          <cell r="A104">
            <v>1315</v>
          </cell>
          <cell r="N104">
            <v>501986159</v>
          </cell>
        </row>
        <row r="105">
          <cell r="A105">
            <v>1316</v>
          </cell>
          <cell r="N105">
            <v>41159010</v>
          </cell>
        </row>
        <row r="106">
          <cell r="A106">
            <v>1316</v>
          </cell>
          <cell r="N106">
            <v>15681837</v>
          </cell>
        </row>
        <row r="107">
          <cell r="A107">
            <v>1316</v>
          </cell>
          <cell r="N107">
            <v>749995</v>
          </cell>
        </row>
        <row r="108">
          <cell r="A108">
            <v>1316</v>
          </cell>
          <cell r="N108">
            <v>190523266</v>
          </cell>
        </row>
        <row r="109">
          <cell r="A109">
            <v>1316</v>
          </cell>
          <cell r="N109">
            <v>46000671</v>
          </cell>
        </row>
        <row r="110">
          <cell r="A110">
            <v>1316</v>
          </cell>
          <cell r="N110">
            <v>521580241</v>
          </cell>
        </row>
        <row r="111">
          <cell r="A111">
            <v>1317</v>
          </cell>
          <cell r="N111">
            <v>175443</v>
          </cell>
        </row>
        <row r="112">
          <cell r="A112">
            <v>1317</v>
          </cell>
          <cell r="N112">
            <v>1065938</v>
          </cell>
        </row>
        <row r="113">
          <cell r="A113">
            <v>1317</v>
          </cell>
          <cell r="N113">
            <v>123567</v>
          </cell>
        </row>
        <row r="114">
          <cell r="A114">
            <v>1317</v>
          </cell>
          <cell r="N114">
            <v>7773</v>
          </cell>
        </row>
        <row r="115">
          <cell r="A115">
            <v>1317</v>
          </cell>
          <cell r="N115">
            <v>772038</v>
          </cell>
        </row>
        <row r="116">
          <cell r="A116">
            <v>1317</v>
          </cell>
          <cell r="N116">
            <v>13194</v>
          </cell>
        </row>
        <row r="117">
          <cell r="A117">
            <v>1317</v>
          </cell>
          <cell r="N117">
            <v>100449</v>
          </cell>
        </row>
        <row r="118">
          <cell r="A118">
            <v>1317</v>
          </cell>
          <cell r="N118">
            <v>814</v>
          </cell>
        </row>
        <row r="119">
          <cell r="A119">
            <v>1317</v>
          </cell>
          <cell r="N119">
            <v>20886</v>
          </cell>
        </row>
        <row r="120">
          <cell r="A120">
            <v>1317</v>
          </cell>
          <cell r="N120">
            <v>48095</v>
          </cell>
        </row>
        <row r="121">
          <cell r="A121">
            <v>1317</v>
          </cell>
          <cell r="N121">
            <v>20769</v>
          </cell>
        </row>
        <row r="122">
          <cell r="A122">
            <v>1317</v>
          </cell>
          <cell r="N122">
            <v>770857</v>
          </cell>
        </row>
        <row r="123">
          <cell r="A123">
            <v>1317</v>
          </cell>
          <cell r="N123">
            <v>165121</v>
          </cell>
        </row>
        <row r="124">
          <cell r="A124">
            <v>1317</v>
          </cell>
          <cell r="N124">
            <v>6546</v>
          </cell>
        </row>
        <row r="125">
          <cell r="A125">
            <v>1317</v>
          </cell>
          <cell r="N125">
            <v>2053</v>
          </cell>
        </row>
        <row r="126">
          <cell r="A126">
            <v>1317</v>
          </cell>
          <cell r="N126">
            <v>126577</v>
          </cell>
        </row>
        <row r="127">
          <cell r="A127">
            <v>1317</v>
          </cell>
          <cell r="N127">
            <v>59288</v>
          </cell>
        </row>
        <row r="128">
          <cell r="A128">
            <v>1317</v>
          </cell>
          <cell r="N128">
            <v>64280</v>
          </cell>
        </row>
        <row r="129">
          <cell r="A129">
            <v>1317</v>
          </cell>
          <cell r="N129">
            <v>64280</v>
          </cell>
        </row>
        <row r="130">
          <cell r="A130">
            <v>1317</v>
          </cell>
          <cell r="N130">
            <v>133473</v>
          </cell>
        </row>
        <row r="131">
          <cell r="A131">
            <v>1317</v>
          </cell>
          <cell r="N131">
            <v>22338</v>
          </cell>
        </row>
        <row r="132">
          <cell r="A132">
            <v>1317</v>
          </cell>
          <cell r="N132">
            <v>2241</v>
          </cell>
        </row>
        <row r="133">
          <cell r="A133">
            <v>1317</v>
          </cell>
          <cell r="N133">
            <v>1124679</v>
          </cell>
        </row>
        <row r="134">
          <cell r="A134">
            <v>1317</v>
          </cell>
          <cell r="N134">
            <v>4820</v>
          </cell>
        </row>
        <row r="135">
          <cell r="A135">
            <v>1317</v>
          </cell>
          <cell r="N135">
            <v>10087</v>
          </cell>
        </row>
        <row r="136">
          <cell r="A136">
            <v>1317</v>
          </cell>
          <cell r="N136">
            <v>8732</v>
          </cell>
        </row>
        <row r="137">
          <cell r="A137">
            <v>1317</v>
          </cell>
          <cell r="N137">
            <v>2643</v>
          </cell>
        </row>
        <row r="138">
          <cell r="A138">
            <v>1317</v>
          </cell>
          <cell r="N138">
            <v>6182</v>
          </cell>
        </row>
        <row r="139">
          <cell r="A139">
            <v>1317</v>
          </cell>
          <cell r="N139">
            <v>3217</v>
          </cell>
        </row>
        <row r="140">
          <cell r="A140">
            <v>1317</v>
          </cell>
          <cell r="N140">
            <v>43769</v>
          </cell>
        </row>
        <row r="141">
          <cell r="A141">
            <v>1317</v>
          </cell>
          <cell r="N141">
            <v>8458</v>
          </cell>
        </row>
        <row r="142">
          <cell r="A142">
            <v>1317</v>
          </cell>
          <cell r="N142">
            <v>81083</v>
          </cell>
        </row>
        <row r="143">
          <cell r="A143">
            <v>1317</v>
          </cell>
          <cell r="N143">
            <v>339</v>
          </cell>
        </row>
        <row r="144">
          <cell r="A144">
            <v>1317</v>
          </cell>
          <cell r="N144">
            <v>4409</v>
          </cell>
        </row>
        <row r="145">
          <cell r="A145">
            <v>1317</v>
          </cell>
          <cell r="N145">
            <v>3343</v>
          </cell>
        </row>
        <row r="146">
          <cell r="A146">
            <v>1317</v>
          </cell>
          <cell r="N146">
            <v>67289</v>
          </cell>
        </row>
        <row r="147">
          <cell r="A147">
            <v>1317</v>
          </cell>
          <cell r="N147">
            <v>37392</v>
          </cell>
        </row>
        <row r="148">
          <cell r="A148">
            <v>1317</v>
          </cell>
          <cell r="N148">
            <v>4215</v>
          </cell>
        </row>
        <row r="149">
          <cell r="A149">
            <v>1317</v>
          </cell>
          <cell r="N149">
            <v>137</v>
          </cell>
        </row>
        <row r="150">
          <cell r="A150">
            <v>1317</v>
          </cell>
          <cell r="N150">
            <v>137</v>
          </cell>
        </row>
        <row r="151">
          <cell r="A151">
            <v>1317</v>
          </cell>
          <cell r="N151">
            <v>1385709</v>
          </cell>
        </row>
        <row r="152">
          <cell r="A152">
            <v>1317</v>
          </cell>
          <cell r="N152">
            <v>1346</v>
          </cell>
        </row>
        <row r="153">
          <cell r="A153">
            <v>1317</v>
          </cell>
          <cell r="N153">
            <v>13084</v>
          </cell>
        </row>
        <row r="154">
          <cell r="A154">
            <v>1317</v>
          </cell>
          <cell r="N154">
            <v>272</v>
          </cell>
        </row>
        <row r="155">
          <cell r="A155">
            <v>1317</v>
          </cell>
          <cell r="N155">
            <v>1075</v>
          </cell>
        </row>
        <row r="156">
          <cell r="A156">
            <v>1317</v>
          </cell>
          <cell r="N156">
            <v>6048</v>
          </cell>
        </row>
        <row r="157">
          <cell r="A157">
            <v>1317</v>
          </cell>
          <cell r="N157">
            <v>704</v>
          </cell>
        </row>
        <row r="158">
          <cell r="A158">
            <v>1317</v>
          </cell>
          <cell r="N158">
            <v>233</v>
          </cell>
        </row>
        <row r="159">
          <cell r="A159">
            <v>1317</v>
          </cell>
          <cell r="N159">
            <v>1814</v>
          </cell>
        </row>
        <row r="160">
          <cell r="A160">
            <v>1317</v>
          </cell>
          <cell r="N160">
            <v>1836609</v>
          </cell>
        </row>
        <row r="161">
          <cell r="A161">
            <v>1317</v>
          </cell>
          <cell r="N161">
            <v>1836609</v>
          </cell>
        </row>
        <row r="162">
          <cell r="A162">
            <v>1317</v>
          </cell>
          <cell r="N162">
            <v>18483</v>
          </cell>
        </row>
        <row r="163">
          <cell r="A163">
            <v>1317</v>
          </cell>
          <cell r="N163">
            <v>15085</v>
          </cell>
        </row>
        <row r="164">
          <cell r="A164">
            <v>1317</v>
          </cell>
          <cell r="N164">
            <v>1685</v>
          </cell>
        </row>
        <row r="165">
          <cell r="A165">
            <v>1317</v>
          </cell>
          <cell r="N165">
            <v>7230</v>
          </cell>
        </row>
        <row r="166">
          <cell r="A166">
            <v>1317</v>
          </cell>
          <cell r="N166">
            <v>127776</v>
          </cell>
        </row>
        <row r="167">
          <cell r="A167">
            <v>1317</v>
          </cell>
          <cell r="N167">
            <v>274</v>
          </cell>
        </row>
        <row r="168">
          <cell r="A168">
            <v>1317</v>
          </cell>
          <cell r="N168">
            <v>1892</v>
          </cell>
        </row>
        <row r="169">
          <cell r="A169">
            <v>1317</v>
          </cell>
          <cell r="N169">
            <v>2191</v>
          </cell>
        </row>
        <row r="170">
          <cell r="A170">
            <v>1317</v>
          </cell>
          <cell r="N170">
            <v>3236</v>
          </cell>
        </row>
        <row r="171">
          <cell r="A171">
            <v>1317</v>
          </cell>
          <cell r="N171">
            <v>1076318</v>
          </cell>
        </row>
        <row r="172">
          <cell r="A172">
            <v>1317</v>
          </cell>
          <cell r="N172">
            <v>1118</v>
          </cell>
        </row>
        <row r="173">
          <cell r="A173">
            <v>1317</v>
          </cell>
          <cell r="N173">
            <v>4992</v>
          </cell>
        </row>
        <row r="174">
          <cell r="A174">
            <v>1317</v>
          </cell>
          <cell r="N174">
            <v>102670</v>
          </cell>
        </row>
        <row r="175">
          <cell r="A175">
            <v>1317</v>
          </cell>
          <cell r="N175">
            <v>2064</v>
          </cell>
        </row>
        <row r="176">
          <cell r="A176">
            <v>1317</v>
          </cell>
          <cell r="N176">
            <v>2580</v>
          </cell>
        </row>
        <row r="177">
          <cell r="A177">
            <v>1317</v>
          </cell>
          <cell r="N177">
            <v>958</v>
          </cell>
        </row>
        <row r="178">
          <cell r="A178">
            <v>1317</v>
          </cell>
          <cell r="N178">
            <v>25582</v>
          </cell>
        </row>
        <row r="179">
          <cell r="A179">
            <v>1317</v>
          </cell>
          <cell r="N179">
            <v>10728707</v>
          </cell>
        </row>
        <row r="180">
          <cell r="A180">
            <v>1317</v>
          </cell>
          <cell r="N180">
            <v>2051661</v>
          </cell>
        </row>
        <row r="181">
          <cell r="A181">
            <v>1317</v>
          </cell>
          <cell r="N181">
            <v>3448870569</v>
          </cell>
        </row>
        <row r="182">
          <cell r="A182">
            <v>1317</v>
          </cell>
          <cell r="N182">
            <v>95843</v>
          </cell>
        </row>
        <row r="183">
          <cell r="A183">
            <v>1317</v>
          </cell>
          <cell r="N183">
            <v>1378980</v>
          </cell>
        </row>
        <row r="184">
          <cell r="A184">
            <v>1317</v>
          </cell>
          <cell r="N184">
            <v>175000</v>
          </cell>
        </row>
        <row r="185">
          <cell r="A185">
            <v>1317</v>
          </cell>
          <cell r="N185">
            <v>798458</v>
          </cell>
        </row>
        <row r="186">
          <cell r="A186">
            <v>1317</v>
          </cell>
          <cell r="N186">
            <v>411430</v>
          </cell>
        </row>
        <row r="187">
          <cell r="A187">
            <v>1317</v>
          </cell>
          <cell r="N187">
            <v>363740</v>
          </cell>
        </row>
        <row r="188">
          <cell r="A188">
            <v>1317</v>
          </cell>
          <cell r="N188">
            <v>1263372</v>
          </cell>
        </row>
        <row r="189">
          <cell r="A189">
            <v>1317</v>
          </cell>
          <cell r="N189">
            <v>20000000</v>
          </cell>
        </row>
        <row r="190">
          <cell r="A190">
            <v>1317</v>
          </cell>
          <cell r="N190">
            <v>4505500</v>
          </cell>
        </row>
        <row r="191">
          <cell r="A191">
            <v>1317</v>
          </cell>
          <cell r="N191">
            <v>1361750</v>
          </cell>
        </row>
        <row r="192">
          <cell r="A192">
            <v>1317</v>
          </cell>
          <cell r="N192">
            <v>868400</v>
          </cell>
        </row>
        <row r="193">
          <cell r="A193">
            <v>1317</v>
          </cell>
          <cell r="N193">
            <v>3229000</v>
          </cell>
        </row>
        <row r="194">
          <cell r="A194">
            <v>1317</v>
          </cell>
          <cell r="N194">
            <v>9523300</v>
          </cell>
        </row>
        <row r="195">
          <cell r="A195">
            <v>1317</v>
          </cell>
          <cell r="N195">
            <v>11189900</v>
          </cell>
        </row>
        <row r="196">
          <cell r="A196">
            <v>1317</v>
          </cell>
          <cell r="N196">
            <v>1610325</v>
          </cell>
        </row>
        <row r="197">
          <cell r="A197">
            <v>1317</v>
          </cell>
          <cell r="N197">
            <v>2897100</v>
          </cell>
        </row>
        <row r="198">
          <cell r="A198">
            <v>1317</v>
          </cell>
          <cell r="N198">
            <v>581200</v>
          </cell>
        </row>
        <row r="199">
          <cell r="A199">
            <v>1317</v>
          </cell>
          <cell r="N199">
            <v>3207700</v>
          </cell>
        </row>
        <row r="200">
          <cell r="A200">
            <v>1317</v>
          </cell>
          <cell r="N200">
            <v>2340200</v>
          </cell>
        </row>
        <row r="201">
          <cell r="A201">
            <v>1317</v>
          </cell>
          <cell r="N201">
            <v>15417315</v>
          </cell>
        </row>
        <row r="202">
          <cell r="A202">
            <v>1317</v>
          </cell>
          <cell r="N202">
            <v>1187500</v>
          </cell>
        </row>
        <row r="203">
          <cell r="A203">
            <v>1317</v>
          </cell>
          <cell r="N203">
            <v>1609150</v>
          </cell>
        </row>
        <row r="204">
          <cell r="A204">
            <v>1317</v>
          </cell>
          <cell r="N204">
            <v>3453762</v>
          </cell>
        </row>
        <row r="205">
          <cell r="A205">
            <v>1317</v>
          </cell>
          <cell r="N205">
            <v>204625</v>
          </cell>
        </row>
        <row r="206">
          <cell r="A206">
            <v>1317</v>
          </cell>
          <cell r="N206">
            <v>1294725</v>
          </cell>
        </row>
        <row r="207">
          <cell r="A207">
            <v>1317</v>
          </cell>
          <cell r="N207">
            <v>33184451</v>
          </cell>
        </row>
        <row r="208">
          <cell r="A208">
            <v>1317</v>
          </cell>
          <cell r="N208">
            <v>222720</v>
          </cell>
        </row>
        <row r="209">
          <cell r="A209">
            <v>1317</v>
          </cell>
          <cell r="N209">
            <v>1111241</v>
          </cell>
        </row>
        <row r="210">
          <cell r="A210">
            <v>1318</v>
          </cell>
          <cell r="N210">
            <v>455</v>
          </cell>
        </row>
        <row r="211">
          <cell r="A211">
            <v>1318</v>
          </cell>
          <cell r="N211">
            <v>21000</v>
          </cell>
        </row>
        <row r="212">
          <cell r="A212">
            <v>1318</v>
          </cell>
          <cell r="N212">
            <v>85960</v>
          </cell>
        </row>
        <row r="213">
          <cell r="A213">
            <v>1318</v>
          </cell>
          <cell r="N213">
            <v>97425</v>
          </cell>
        </row>
        <row r="214">
          <cell r="A214">
            <v>1318</v>
          </cell>
          <cell r="N214">
            <v>150154</v>
          </cell>
        </row>
        <row r="215">
          <cell r="A215">
            <v>1318</v>
          </cell>
          <cell r="N215">
            <v>211790</v>
          </cell>
        </row>
        <row r="216">
          <cell r="A216">
            <v>1318</v>
          </cell>
          <cell r="N216">
            <v>359111</v>
          </cell>
        </row>
        <row r="217">
          <cell r="A217">
            <v>1318</v>
          </cell>
          <cell r="N217">
            <v>405300</v>
          </cell>
        </row>
        <row r="218">
          <cell r="A218">
            <v>1318</v>
          </cell>
          <cell r="N218">
            <v>440126</v>
          </cell>
        </row>
        <row r="219">
          <cell r="A219">
            <v>1318</v>
          </cell>
          <cell r="N219">
            <v>551250</v>
          </cell>
        </row>
        <row r="220">
          <cell r="A220">
            <v>1318</v>
          </cell>
          <cell r="N220">
            <v>1036110</v>
          </cell>
        </row>
        <row r="221">
          <cell r="A221">
            <v>1318</v>
          </cell>
          <cell r="N221">
            <v>1037490</v>
          </cell>
        </row>
        <row r="222">
          <cell r="A222">
            <v>1318</v>
          </cell>
          <cell r="N222">
            <v>1082277</v>
          </cell>
        </row>
        <row r="223">
          <cell r="A223">
            <v>1318</v>
          </cell>
          <cell r="N223">
            <v>1125398</v>
          </cell>
        </row>
        <row r="224">
          <cell r="A224">
            <v>1318</v>
          </cell>
          <cell r="N224">
            <v>1699005</v>
          </cell>
        </row>
        <row r="225">
          <cell r="A225">
            <v>1318</v>
          </cell>
          <cell r="N225">
            <v>1908834</v>
          </cell>
        </row>
        <row r="226">
          <cell r="A226">
            <v>1318</v>
          </cell>
          <cell r="N226">
            <v>5125718</v>
          </cell>
        </row>
        <row r="227">
          <cell r="A227">
            <v>1318</v>
          </cell>
          <cell r="N227">
            <v>5757561</v>
          </cell>
        </row>
        <row r="228">
          <cell r="A228">
            <v>1318</v>
          </cell>
          <cell r="N228">
            <v>6117562</v>
          </cell>
        </row>
        <row r="229">
          <cell r="A229">
            <v>1318</v>
          </cell>
          <cell r="N229">
            <v>7035173</v>
          </cell>
        </row>
        <row r="230">
          <cell r="A230">
            <v>1318</v>
          </cell>
          <cell r="N230">
            <v>7602420</v>
          </cell>
        </row>
        <row r="231">
          <cell r="A231">
            <v>1318</v>
          </cell>
          <cell r="N231">
            <v>7602420</v>
          </cell>
        </row>
        <row r="232">
          <cell r="A232">
            <v>1318</v>
          </cell>
          <cell r="N232">
            <v>33201413</v>
          </cell>
        </row>
        <row r="233">
          <cell r="A233">
            <v>1318</v>
          </cell>
          <cell r="N233">
            <v>29983753</v>
          </cell>
        </row>
      </sheetData>
      <sheetData sheetId="19">
        <row r="1">
          <cell r="A1" t="str">
            <v>Concepto</v>
          </cell>
          <cell r="N1" t="str">
            <v>Saldo cuentas por pagar al 3112</v>
          </cell>
        </row>
        <row r="2">
          <cell r="A2">
            <v>2205</v>
          </cell>
          <cell r="N2">
            <v>3030870</v>
          </cell>
        </row>
        <row r="3">
          <cell r="A3">
            <v>2205</v>
          </cell>
          <cell r="N3">
            <v>2831190</v>
          </cell>
        </row>
        <row r="4">
          <cell r="A4">
            <v>2206</v>
          </cell>
          <cell r="N4">
            <v>9115651</v>
          </cell>
        </row>
        <row r="5">
          <cell r="A5">
            <v>2206</v>
          </cell>
          <cell r="N5">
            <v>330880</v>
          </cell>
        </row>
        <row r="6">
          <cell r="A6">
            <v>2205</v>
          </cell>
          <cell r="N6">
            <v>759206</v>
          </cell>
        </row>
        <row r="7">
          <cell r="A7">
            <v>2206</v>
          </cell>
          <cell r="N7">
            <v>266011</v>
          </cell>
        </row>
        <row r="8">
          <cell r="A8">
            <v>2205</v>
          </cell>
          <cell r="N8">
            <v>5221650</v>
          </cell>
        </row>
        <row r="9">
          <cell r="A9">
            <v>2205</v>
          </cell>
          <cell r="N9">
            <v>1131354</v>
          </cell>
        </row>
        <row r="10">
          <cell r="A10">
            <v>2206</v>
          </cell>
          <cell r="N10">
            <v>4268000</v>
          </cell>
        </row>
        <row r="11">
          <cell r="A11">
            <v>2205</v>
          </cell>
          <cell r="N11">
            <v>5505644</v>
          </cell>
        </row>
        <row r="12">
          <cell r="A12">
            <v>2206</v>
          </cell>
          <cell r="N12">
            <v>3150000</v>
          </cell>
        </row>
        <row r="13">
          <cell r="A13">
            <v>2205</v>
          </cell>
          <cell r="N13">
            <v>1191703</v>
          </cell>
        </row>
        <row r="14">
          <cell r="A14">
            <v>2205</v>
          </cell>
          <cell r="N14">
            <v>9691137</v>
          </cell>
        </row>
        <row r="15">
          <cell r="A15">
            <v>2205</v>
          </cell>
          <cell r="N15">
            <v>1507046</v>
          </cell>
        </row>
        <row r="16">
          <cell r="A16">
            <v>2205</v>
          </cell>
          <cell r="N16">
            <v>2851752</v>
          </cell>
        </row>
        <row r="17">
          <cell r="A17">
            <v>2206</v>
          </cell>
          <cell r="N17">
            <v>13783</v>
          </cell>
        </row>
        <row r="18">
          <cell r="A18">
            <v>2205</v>
          </cell>
          <cell r="N18">
            <v>7201440</v>
          </cell>
        </row>
        <row r="19">
          <cell r="A19">
            <v>2206</v>
          </cell>
          <cell r="N19">
            <v>6790000</v>
          </cell>
        </row>
        <row r="20">
          <cell r="A20">
            <v>2206</v>
          </cell>
          <cell r="N20">
            <v>139200</v>
          </cell>
        </row>
        <row r="21">
          <cell r="A21">
            <v>2205</v>
          </cell>
          <cell r="N21">
            <v>7445225</v>
          </cell>
        </row>
        <row r="22">
          <cell r="A22">
            <v>2205</v>
          </cell>
          <cell r="N22">
            <v>770200</v>
          </cell>
        </row>
        <row r="23">
          <cell r="A23">
            <v>2205</v>
          </cell>
          <cell r="N23">
            <v>2566438</v>
          </cell>
        </row>
        <row r="24">
          <cell r="A24">
            <v>2205</v>
          </cell>
          <cell r="N24">
            <v>5426117</v>
          </cell>
        </row>
        <row r="25">
          <cell r="A25">
            <v>2205</v>
          </cell>
          <cell r="N25">
            <v>912582</v>
          </cell>
        </row>
        <row r="26">
          <cell r="A26">
            <v>2205</v>
          </cell>
          <cell r="N26">
            <v>5748292</v>
          </cell>
        </row>
        <row r="27">
          <cell r="A27">
            <v>2205</v>
          </cell>
          <cell r="N27">
            <v>1624558</v>
          </cell>
        </row>
        <row r="28">
          <cell r="A28">
            <v>2205</v>
          </cell>
          <cell r="N28">
            <v>4544740</v>
          </cell>
        </row>
        <row r="29">
          <cell r="A29">
            <v>2205</v>
          </cell>
          <cell r="N29">
            <v>7152131</v>
          </cell>
        </row>
        <row r="30">
          <cell r="A30">
            <v>2206</v>
          </cell>
          <cell r="N30">
            <v>577800</v>
          </cell>
        </row>
        <row r="31">
          <cell r="A31">
            <v>2206</v>
          </cell>
          <cell r="N31">
            <v>266000</v>
          </cell>
        </row>
        <row r="32">
          <cell r="A32">
            <v>2206</v>
          </cell>
          <cell r="N32">
            <v>95000</v>
          </cell>
        </row>
        <row r="33">
          <cell r="A33">
            <v>2206</v>
          </cell>
          <cell r="N33">
            <v>3463720</v>
          </cell>
        </row>
        <row r="34">
          <cell r="A34">
            <v>2206</v>
          </cell>
          <cell r="N34">
            <v>1745354</v>
          </cell>
        </row>
        <row r="35">
          <cell r="A35">
            <v>2206</v>
          </cell>
          <cell r="N35">
            <v>177250</v>
          </cell>
        </row>
        <row r="36">
          <cell r="A36">
            <v>2206</v>
          </cell>
          <cell r="N36">
            <v>147300</v>
          </cell>
        </row>
        <row r="37">
          <cell r="A37">
            <v>2205</v>
          </cell>
          <cell r="N37">
            <v>3869842</v>
          </cell>
        </row>
        <row r="38">
          <cell r="A38">
            <v>2206</v>
          </cell>
          <cell r="N38">
            <v>2250000</v>
          </cell>
        </row>
        <row r="39">
          <cell r="A39">
            <v>2205</v>
          </cell>
          <cell r="N39">
            <v>4461108</v>
          </cell>
        </row>
        <row r="40">
          <cell r="A40">
            <v>2205</v>
          </cell>
          <cell r="N40">
            <v>1117909</v>
          </cell>
        </row>
        <row r="41">
          <cell r="A41">
            <v>2205</v>
          </cell>
          <cell r="N41">
            <v>2566438</v>
          </cell>
        </row>
        <row r="42">
          <cell r="A42">
            <v>2205</v>
          </cell>
          <cell r="N42">
            <v>2493727</v>
          </cell>
        </row>
        <row r="43">
          <cell r="A43">
            <v>2205</v>
          </cell>
          <cell r="N43">
            <v>367269</v>
          </cell>
        </row>
        <row r="44">
          <cell r="A44">
            <v>2206</v>
          </cell>
          <cell r="N44">
            <v>1980000</v>
          </cell>
        </row>
        <row r="45">
          <cell r="A45">
            <v>2206</v>
          </cell>
          <cell r="N45">
            <v>3600000</v>
          </cell>
        </row>
        <row r="46">
          <cell r="A46">
            <v>2206</v>
          </cell>
          <cell r="N46">
            <v>851200</v>
          </cell>
        </row>
        <row r="47">
          <cell r="A47">
            <v>2206</v>
          </cell>
          <cell r="N47">
            <v>31215</v>
          </cell>
        </row>
        <row r="48">
          <cell r="A48">
            <v>2205</v>
          </cell>
          <cell r="N48">
            <v>11865321</v>
          </cell>
        </row>
        <row r="49">
          <cell r="A49">
            <v>2206</v>
          </cell>
          <cell r="N49">
            <v>5850000</v>
          </cell>
        </row>
        <row r="50">
          <cell r="A50">
            <v>2206</v>
          </cell>
          <cell r="N50">
            <v>4607500</v>
          </cell>
        </row>
        <row r="51">
          <cell r="A51">
            <v>2205</v>
          </cell>
          <cell r="N51">
            <v>7691313</v>
          </cell>
        </row>
        <row r="52">
          <cell r="A52">
            <v>2205</v>
          </cell>
          <cell r="N52">
            <v>405658</v>
          </cell>
        </row>
        <row r="53">
          <cell r="A53">
            <v>2205</v>
          </cell>
          <cell r="N53">
            <v>6729003</v>
          </cell>
        </row>
        <row r="54">
          <cell r="A54">
            <v>2205</v>
          </cell>
          <cell r="N54">
            <v>1567157</v>
          </cell>
        </row>
        <row r="55">
          <cell r="A55">
            <v>2205</v>
          </cell>
          <cell r="N55">
            <v>2360136</v>
          </cell>
        </row>
        <row r="56">
          <cell r="A56">
            <v>2206</v>
          </cell>
          <cell r="N56">
            <v>996000</v>
          </cell>
        </row>
        <row r="57">
          <cell r="A57">
            <v>2206</v>
          </cell>
          <cell r="N57">
            <v>8730000</v>
          </cell>
        </row>
        <row r="58">
          <cell r="A58">
            <v>2205</v>
          </cell>
          <cell r="N58">
            <v>2268708</v>
          </cell>
        </row>
        <row r="59">
          <cell r="A59">
            <v>2206</v>
          </cell>
          <cell r="N59">
            <v>250000</v>
          </cell>
        </row>
        <row r="60">
          <cell r="A60">
            <v>2205</v>
          </cell>
          <cell r="N60">
            <v>4713200</v>
          </cell>
        </row>
        <row r="61">
          <cell r="A61">
            <v>2205</v>
          </cell>
          <cell r="N61">
            <v>2106540</v>
          </cell>
        </row>
        <row r="62">
          <cell r="A62">
            <v>2205</v>
          </cell>
          <cell r="N62">
            <v>1755266</v>
          </cell>
        </row>
        <row r="63">
          <cell r="A63">
            <v>2205</v>
          </cell>
          <cell r="N63">
            <v>1039979</v>
          </cell>
        </row>
        <row r="64">
          <cell r="A64">
            <v>2205</v>
          </cell>
          <cell r="N64">
            <v>492209</v>
          </cell>
        </row>
        <row r="65">
          <cell r="A65">
            <v>2206</v>
          </cell>
          <cell r="N65">
            <v>6440000</v>
          </cell>
        </row>
        <row r="66">
          <cell r="A66">
            <v>2205</v>
          </cell>
          <cell r="N66">
            <v>1645442</v>
          </cell>
        </row>
        <row r="67">
          <cell r="A67">
            <v>2205</v>
          </cell>
          <cell r="N67">
            <v>1009783</v>
          </cell>
        </row>
        <row r="68">
          <cell r="A68">
            <v>2205</v>
          </cell>
          <cell r="N68">
            <v>2343204</v>
          </cell>
        </row>
        <row r="69">
          <cell r="A69">
            <v>2206</v>
          </cell>
          <cell r="N69">
            <v>1058400</v>
          </cell>
        </row>
        <row r="70">
          <cell r="A70">
            <v>2205</v>
          </cell>
          <cell r="N70">
            <v>438340</v>
          </cell>
        </row>
        <row r="71">
          <cell r="A71">
            <v>2206</v>
          </cell>
          <cell r="N71">
            <v>462152</v>
          </cell>
        </row>
        <row r="72">
          <cell r="A72">
            <v>2205</v>
          </cell>
          <cell r="N72">
            <v>1747587</v>
          </cell>
        </row>
        <row r="73">
          <cell r="A73">
            <v>2205</v>
          </cell>
          <cell r="N73">
            <v>636998</v>
          </cell>
        </row>
        <row r="74">
          <cell r="A74">
            <v>2205</v>
          </cell>
          <cell r="N74">
            <v>483581</v>
          </cell>
        </row>
        <row r="75">
          <cell r="A75">
            <v>2205</v>
          </cell>
          <cell r="N75">
            <v>629334</v>
          </cell>
        </row>
        <row r="76">
          <cell r="A76">
            <v>2205</v>
          </cell>
          <cell r="N76">
            <v>1692385</v>
          </cell>
        </row>
        <row r="77">
          <cell r="A77">
            <v>2205</v>
          </cell>
          <cell r="N77">
            <v>1012274</v>
          </cell>
        </row>
        <row r="78">
          <cell r="A78">
            <v>2205</v>
          </cell>
          <cell r="N78">
            <v>788452</v>
          </cell>
        </row>
        <row r="79">
          <cell r="A79">
            <v>2206</v>
          </cell>
          <cell r="N79">
            <v>7200000</v>
          </cell>
        </row>
        <row r="80">
          <cell r="A80">
            <v>2205</v>
          </cell>
          <cell r="N80">
            <v>1195738</v>
          </cell>
        </row>
        <row r="81">
          <cell r="A81">
            <v>2205</v>
          </cell>
          <cell r="N81">
            <v>4164544</v>
          </cell>
        </row>
        <row r="82">
          <cell r="A82">
            <v>2205</v>
          </cell>
          <cell r="N82">
            <v>8507686</v>
          </cell>
        </row>
        <row r="83">
          <cell r="A83">
            <v>2205</v>
          </cell>
          <cell r="N83">
            <v>3674615</v>
          </cell>
        </row>
        <row r="84">
          <cell r="A84">
            <v>2205</v>
          </cell>
          <cell r="N84">
            <v>6431018</v>
          </cell>
        </row>
        <row r="85">
          <cell r="A85">
            <v>2206</v>
          </cell>
          <cell r="N85">
            <v>10026000</v>
          </cell>
        </row>
        <row r="86">
          <cell r="A86">
            <v>2206</v>
          </cell>
          <cell r="N86">
            <v>7200000</v>
          </cell>
        </row>
        <row r="87">
          <cell r="A87">
            <v>2205</v>
          </cell>
          <cell r="N87">
            <v>3594266</v>
          </cell>
        </row>
        <row r="88">
          <cell r="A88">
            <v>2206</v>
          </cell>
          <cell r="N88">
            <v>1561762</v>
          </cell>
        </row>
        <row r="89">
          <cell r="A89">
            <v>2205</v>
          </cell>
          <cell r="N89">
            <v>156813</v>
          </cell>
        </row>
        <row r="90">
          <cell r="A90">
            <v>2205</v>
          </cell>
          <cell r="N90">
            <v>4790138</v>
          </cell>
        </row>
        <row r="91">
          <cell r="A91">
            <v>2205</v>
          </cell>
          <cell r="N91">
            <v>1032146</v>
          </cell>
        </row>
        <row r="92">
          <cell r="A92">
            <v>2205</v>
          </cell>
          <cell r="N92">
            <v>4252622</v>
          </cell>
        </row>
        <row r="93">
          <cell r="A93">
            <v>2205</v>
          </cell>
          <cell r="N93">
            <v>2168634</v>
          </cell>
        </row>
        <row r="94">
          <cell r="A94">
            <v>2205</v>
          </cell>
          <cell r="N94">
            <v>2673011</v>
          </cell>
        </row>
        <row r="95">
          <cell r="A95">
            <v>2205</v>
          </cell>
          <cell r="N95">
            <v>377600</v>
          </cell>
        </row>
        <row r="96">
          <cell r="A96">
            <v>2205</v>
          </cell>
          <cell r="N96">
            <v>1121998</v>
          </cell>
        </row>
        <row r="97">
          <cell r="A97">
            <v>2205</v>
          </cell>
          <cell r="N97">
            <v>3144376</v>
          </cell>
        </row>
        <row r="98">
          <cell r="A98">
            <v>2205</v>
          </cell>
          <cell r="N98">
            <v>2999452</v>
          </cell>
        </row>
        <row r="99">
          <cell r="A99">
            <v>2205</v>
          </cell>
          <cell r="N99">
            <v>1394792</v>
          </cell>
        </row>
        <row r="100">
          <cell r="A100">
            <v>2205</v>
          </cell>
          <cell r="N100">
            <v>1383471</v>
          </cell>
        </row>
        <row r="101">
          <cell r="A101">
            <v>2205</v>
          </cell>
          <cell r="N101">
            <v>240426</v>
          </cell>
        </row>
        <row r="102">
          <cell r="A102">
            <v>2205</v>
          </cell>
          <cell r="N102">
            <v>2357736</v>
          </cell>
        </row>
        <row r="103">
          <cell r="A103">
            <v>2205</v>
          </cell>
          <cell r="N103">
            <v>770200</v>
          </cell>
        </row>
        <row r="104">
          <cell r="A104">
            <v>2205</v>
          </cell>
          <cell r="N104">
            <v>2311848</v>
          </cell>
        </row>
        <row r="105">
          <cell r="A105">
            <v>2205</v>
          </cell>
          <cell r="N105">
            <v>6624180</v>
          </cell>
        </row>
        <row r="106">
          <cell r="A106">
            <v>2206</v>
          </cell>
          <cell r="N106">
            <v>11155000</v>
          </cell>
        </row>
        <row r="107">
          <cell r="A107">
            <v>2205</v>
          </cell>
          <cell r="N107">
            <v>3244850</v>
          </cell>
        </row>
        <row r="108">
          <cell r="A108">
            <v>2205</v>
          </cell>
          <cell r="N108">
            <v>3587091</v>
          </cell>
        </row>
        <row r="109">
          <cell r="A109">
            <v>2205</v>
          </cell>
          <cell r="N109">
            <v>4988500</v>
          </cell>
        </row>
        <row r="110">
          <cell r="A110">
            <v>2205</v>
          </cell>
          <cell r="N110">
            <v>1879304</v>
          </cell>
        </row>
        <row r="111">
          <cell r="A111">
            <v>2205</v>
          </cell>
          <cell r="N111">
            <v>3146950</v>
          </cell>
        </row>
        <row r="112">
          <cell r="A112">
            <v>2205</v>
          </cell>
          <cell r="N112">
            <v>1254875</v>
          </cell>
        </row>
        <row r="113">
          <cell r="A113">
            <v>2205</v>
          </cell>
          <cell r="N113">
            <v>398720</v>
          </cell>
        </row>
        <row r="114">
          <cell r="A114">
            <v>2205</v>
          </cell>
          <cell r="N114">
            <v>1287968</v>
          </cell>
        </row>
        <row r="115">
          <cell r="A115">
            <v>2205</v>
          </cell>
          <cell r="N115">
            <v>4559518</v>
          </cell>
        </row>
        <row r="116">
          <cell r="A116">
            <v>2206</v>
          </cell>
          <cell r="N116">
            <v>3960000</v>
          </cell>
        </row>
        <row r="117">
          <cell r="A117">
            <v>2205</v>
          </cell>
          <cell r="N117">
            <v>756313</v>
          </cell>
        </row>
        <row r="118">
          <cell r="A118">
            <v>2205</v>
          </cell>
          <cell r="N118">
            <v>1146532</v>
          </cell>
        </row>
        <row r="119">
          <cell r="A119">
            <v>2206</v>
          </cell>
          <cell r="N119">
            <v>172953</v>
          </cell>
        </row>
        <row r="120">
          <cell r="A120">
            <v>2205</v>
          </cell>
          <cell r="N120">
            <v>3713009</v>
          </cell>
        </row>
        <row r="121">
          <cell r="A121">
            <v>2206</v>
          </cell>
          <cell r="N121">
            <v>2700000</v>
          </cell>
        </row>
        <row r="122">
          <cell r="A122">
            <v>2205</v>
          </cell>
          <cell r="N122">
            <v>1319913</v>
          </cell>
        </row>
        <row r="123">
          <cell r="A123">
            <v>2205</v>
          </cell>
          <cell r="N123">
            <v>2323346</v>
          </cell>
        </row>
        <row r="124">
          <cell r="A124">
            <v>2206</v>
          </cell>
          <cell r="N124">
            <v>4950000</v>
          </cell>
        </row>
        <row r="125">
          <cell r="A125">
            <v>2206</v>
          </cell>
          <cell r="N125">
            <v>1926800</v>
          </cell>
        </row>
        <row r="126">
          <cell r="A126">
            <v>2205</v>
          </cell>
          <cell r="N126">
            <v>7588395</v>
          </cell>
        </row>
        <row r="127">
          <cell r="A127">
            <v>2206</v>
          </cell>
          <cell r="N127">
            <v>6750000</v>
          </cell>
        </row>
        <row r="128">
          <cell r="A128">
            <v>2205</v>
          </cell>
          <cell r="N128">
            <v>1721700</v>
          </cell>
        </row>
        <row r="129">
          <cell r="A129">
            <v>2206</v>
          </cell>
          <cell r="N129">
            <v>3600000</v>
          </cell>
        </row>
        <row r="130">
          <cell r="A130">
            <v>2206</v>
          </cell>
          <cell r="N130">
            <v>9900000</v>
          </cell>
        </row>
        <row r="131">
          <cell r="A131">
            <v>2206</v>
          </cell>
          <cell r="N131">
            <v>10166069</v>
          </cell>
        </row>
        <row r="132">
          <cell r="A132">
            <v>2205</v>
          </cell>
          <cell r="N132">
            <v>3756977</v>
          </cell>
        </row>
        <row r="133">
          <cell r="A133">
            <v>2205</v>
          </cell>
          <cell r="N133">
            <v>3664266</v>
          </cell>
        </row>
        <row r="134">
          <cell r="A134">
            <v>2206</v>
          </cell>
          <cell r="N134">
            <v>4590000</v>
          </cell>
        </row>
        <row r="135">
          <cell r="A135">
            <v>2206</v>
          </cell>
          <cell r="N135">
            <v>18090500</v>
          </cell>
        </row>
        <row r="136">
          <cell r="A136">
            <v>2205</v>
          </cell>
          <cell r="N136">
            <v>3826393</v>
          </cell>
        </row>
        <row r="137">
          <cell r="A137">
            <v>2205</v>
          </cell>
          <cell r="N137">
            <v>12263038</v>
          </cell>
        </row>
        <row r="138">
          <cell r="A138">
            <v>2206</v>
          </cell>
          <cell r="N138">
            <v>9700000</v>
          </cell>
        </row>
        <row r="139">
          <cell r="A139">
            <v>2205</v>
          </cell>
          <cell r="N139">
            <v>7467677</v>
          </cell>
        </row>
        <row r="140">
          <cell r="A140">
            <v>2206</v>
          </cell>
          <cell r="N140">
            <v>45000</v>
          </cell>
        </row>
        <row r="141">
          <cell r="A141">
            <v>2205</v>
          </cell>
          <cell r="N141">
            <v>5036118</v>
          </cell>
        </row>
        <row r="142">
          <cell r="A142">
            <v>2205</v>
          </cell>
          <cell r="N142">
            <v>5203501</v>
          </cell>
        </row>
        <row r="143">
          <cell r="A143">
            <v>2205</v>
          </cell>
          <cell r="N143">
            <v>3177517</v>
          </cell>
        </row>
        <row r="144">
          <cell r="A144">
            <v>2205</v>
          </cell>
          <cell r="N144">
            <v>1096140</v>
          </cell>
        </row>
        <row r="145">
          <cell r="A145">
            <v>2205</v>
          </cell>
          <cell r="N145">
            <v>3599500</v>
          </cell>
        </row>
        <row r="146">
          <cell r="A146">
            <v>2205</v>
          </cell>
          <cell r="N146">
            <v>5517496</v>
          </cell>
        </row>
        <row r="147">
          <cell r="A147">
            <v>2205</v>
          </cell>
          <cell r="N147">
            <v>1106468</v>
          </cell>
        </row>
        <row r="148">
          <cell r="A148">
            <v>2206</v>
          </cell>
          <cell r="N148">
            <v>8100000</v>
          </cell>
        </row>
        <row r="149">
          <cell r="A149">
            <v>2206</v>
          </cell>
          <cell r="N149">
            <v>9700000</v>
          </cell>
        </row>
        <row r="150">
          <cell r="A150">
            <v>2206</v>
          </cell>
          <cell r="N150">
            <v>14436000</v>
          </cell>
        </row>
        <row r="151">
          <cell r="A151">
            <v>2206</v>
          </cell>
          <cell r="N151">
            <v>43800</v>
          </cell>
        </row>
        <row r="152">
          <cell r="A152">
            <v>2205</v>
          </cell>
          <cell r="N152">
            <v>7497334</v>
          </cell>
        </row>
        <row r="153">
          <cell r="A153">
            <v>2206</v>
          </cell>
          <cell r="N153">
            <v>3547</v>
          </cell>
        </row>
        <row r="154">
          <cell r="A154">
            <v>2205</v>
          </cell>
          <cell r="N154">
            <v>1100880</v>
          </cell>
        </row>
        <row r="155">
          <cell r="A155">
            <v>2205</v>
          </cell>
          <cell r="N155">
            <v>780833</v>
          </cell>
        </row>
        <row r="156">
          <cell r="A156">
            <v>2205</v>
          </cell>
          <cell r="N156">
            <v>1077800</v>
          </cell>
        </row>
        <row r="157">
          <cell r="A157">
            <v>2205</v>
          </cell>
          <cell r="N157">
            <v>2232216</v>
          </cell>
        </row>
        <row r="158">
          <cell r="A158">
            <v>2205</v>
          </cell>
          <cell r="N158">
            <v>2310600</v>
          </cell>
        </row>
        <row r="159">
          <cell r="A159">
            <v>2205</v>
          </cell>
          <cell r="N159">
            <v>7479300</v>
          </cell>
        </row>
        <row r="160">
          <cell r="A160">
            <v>2205</v>
          </cell>
          <cell r="N160">
            <v>7161420</v>
          </cell>
        </row>
        <row r="161">
          <cell r="A161">
            <v>2205</v>
          </cell>
          <cell r="N161">
            <v>188175</v>
          </cell>
        </row>
        <row r="162">
          <cell r="A162">
            <v>2205</v>
          </cell>
          <cell r="N162">
            <v>1419052</v>
          </cell>
        </row>
        <row r="163">
          <cell r="A163">
            <v>2205</v>
          </cell>
          <cell r="N163">
            <v>5600000</v>
          </cell>
        </row>
        <row r="164">
          <cell r="A164">
            <v>2205</v>
          </cell>
          <cell r="N164">
            <v>3769789</v>
          </cell>
        </row>
        <row r="165">
          <cell r="A165">
            <v>2205</v>
          </cell>
          <cell r="N165">
            <v>656775</v>
          </cell>
        </row>
        <row r="166">
          <cell r="A166">
            <v>2205</v>
          </cell>
          <cell r="N166">
            <v>3018540</v>
          </cell>
        </row>
        <row r="167">
          <cell r="A167">
            <v>2205</v>
          </cell>
          <cell r="N167">
            <v>2166989</v>
          </cell>
        </row>
        <row r="168">
          <cell r="A168">
            <v>2206</v>
          </cell>
          <cell r="N168">
            <v>11366667</v>
          </cell>
        </row>
        <row r="169">
          <cell r="A169">
            <v>2205</v>
          </cell>
          <cell r="N169">
            <v>4290170</v>
          </cell>
        </row>
        <row r="170">
          <cell r="A170">
            <v>2205</v>
          </cell>
          <cell r="N170">
            <v>817320</v>
          </cell>
        </row>
        <row r="171">
          <cell r="A171">
            <v>2205</v>
          </cell>
          <cell r="N171">
            <v>577778</v>
          </cell>
        </row>
        <row r="172">
          <cell r="A172">
            <v>2205</v>
          </cell>
          <cell r="N172">
            <v>4099879</v>
          </cell>
        </row>
        <row r="173">
          <cell r="A173">
            <v>2205</v>
          </cell>
          <cell r="N173">
            <v>2315526</v>
          </cell>
        </row>
        <row r="174">
          <cell r="A174">
            <v>2205</v>
          </cell>
          <cell r="N174">
            <v>3986833</v>
          </cell>
        </row>
        <row r="175">
          <cell r="A175">
            <v>2206</v>
          </cell>
          <cell r="N175">
            <v>6726247</v>
          </cell>
        </row>
        <row r="176">
          <cell r="A176">
            <v>2205</v>
          </cell>
          <cell r="N176">
            <v>1461480</v>
          </cell>
        </row>
        <row r="177">
          <cell r="A177">
            <v>2205</v>
          </cell>
          <cell r="N177">
            <v>672527</v>
          </cell>
        </row>
        <row r="178">
          <cell r="A178">
            <v>2206</v>
          </cell>
          <cell r="N178">
            <v>4500000</v>
          </cell>
        </row>
        <row r="179">
          <cell r="A179">
            <v>2205</v>
          </cell>
          <cell r="N179">
            <v>2748200</v>
          </cell>
        </row>
        <row r="180">
          <cell r="A180">
            <v>2205</v>
          </cell>
          <cell r="N180">
            <v>4189167</v>
          </cell>
        </row>
        <row r="181">
          <cell r="A181">
            <v>2206</v>
          </cell>
          <cell r="N181">
            <v>4500000</v>
          </cell>
        </row>
        <row r="182">
          <cell r="A182">
            <v>2205</v>
          </cell>
          <cell r="N182">
            <v>2736813</v>
          </cell>
        </row>
        <row r="183">
          <cell r="A183">
            <v>2205</v>
          </cell>
          <cell r="N183">
            <v>3455255</v>
          </cell>
        </row>
        <row r="184">
          <cell r="A184">
            <v>2205</v>
          </cell>
          <cell r="N184">
            <v>3051911</v>
          </cell>
        </row>
        <row r="185">
          <cell r="A185">
            <v>2206</v>
          </cell>
          <cell r="N185">
            <v>8730000</v>
          </cell>
        </row>
        <row r="186">
          <cell r="A186">
            <v>2206</v>
          </cell>
          <cell r="N186">
            <v>13030000</v>
          </cell>
        </row>
        <row r="187">
          <cell r="A187">
            <v>2206</v>
          </cell>
          <cell r="N187">
            <v>10800000</v>
          </cell>
        </row>
        <row r="188">
          <cell r="A188">
            <v>2206</v>
          </cell>
          <cell r="N188">
            <v>10185000</v>
          </cell>
        </row>
        <row r="189">
          <cell r="A189">
            <v>2206</v>
          </cell>
          <cell r="N189">
            <v>6840000</v>
          </cell>
        </row>
        <row r="190">
          <cell r="A190">
            <v>2205</v>
          </cell>
          <cell r="N190">
            <v>441222</v>
          </cell>
        </row>
        <row r="191">
          <cell r="A191">
            <v>2205</v>
          </cell>
          <cell r="N191">
            <v>845926</v>
          </cell>
        </row>
        <row r="192">
          <cell r="A192">
            <v>2205</v>
          </cell>
          <cell r="N192">
            <v>6484660</v>
          </cell>
        </row>
        <row r="193">
          <cell r="A193">
            <v>2205</v>
          </cell>
          <cell r="N193">
            <v>2424150</v>
          </cell>
        </row>
        <row r="194">
          <cell r="A194">
            <v>2205</v>
          </cell>
          <cell r="N194">
            <v>5470076</v>
          </cell>
        </row>
        <row r="195">
          <cell r="A195">
            <v>2205</v>
          </cell>
          <cell r="N195">
            <v>6827350</v>
          </cell>
        </row>
        <row r="196">
          <cell r="A196">
            <v>2205</v>
          </cell>
          <cell r="N196">
            <v>5106573</v>
          </cell>
        </row>
        <row r="197">
          <cell r="A197">
            <v>2205</v>
          </cell>
          <cell r="N197">
            <v>4926500</v>
          </cell>
        </row>
        <row r="198">
          <cell r="A198">
            <v>2206</v>
          </cell>
          <cell r="N198">
            <v>7620000</v>
          </cell>
        </row>
        <row r="199">
          <cell r="A199">
            <v>2205</v>
          </cell>
          <cell r="N199">
            <v>6484660</v>
          </cell>
        </row>
        <row r="200">
          <cell r="A200">
            <v>2205</v>
          </cell>
          <cell r="N200">
            <v>354223</v>
          </cell>
        </row>
        <row r="201">
          <cell r="A201">
            <v>2205</v>
          </cell>
          <cell r="N201">
            <v>1879487</v>
          </cell>
        </row>
        <row r="202">
          <cell r="A202">
            <v>2205</v>
          </cell>
          <cell r="N202">
            <v>1733828</v>
          </cell>
        </row>
        <row r="203">
          <cell r="A203">
            <v>2205</v>
          </cell>
          <cell r="N203">
            <v>775590</v>
          </cell>
        </row>
        <row r="204">
          <cell r="A204">
            <v>2205</v>
          </cell>
          <cell r="N204">
            <v>1404725</v>
          </cell>
        </row>
        <row r="205">
          <cell r="A205">
            <v>2205</v>
          </cell>
          <cell r="N205">
            <v>281694</v>
          </cell>
        </row>
        <row r="206">
          <cell r="A206">
            <v>2205</v>
          </cell>
          <cell r="N206">
            <v>353771</v>
          </cell>
        </row>
        <row r="207">
          <cell r="A207">
            <v>2205</v>
          </cell>
          <cell r="N207">
            <v>1014260</v>
          </cell>
        </row>
        <row r="208">
          <cell r="A208">
            <v>2205</v>
          </cell>
          <cell r="N208">
            <v>709621</v>
          </cell>
        </row>
        <row r="209">
          <cell r="A209">
            <v>2205</v>
          </cell>
          <cell r="N209">
            <v>687163</v>
          </cell>
        </row>
        <row r="210">
          <cell r="A210">
            <v>2205</v>
          </cell>
          <cell r="N210">
            <v>851527</v>
          </cell>
        </row>
        <row r="211">
          <cell r="A211">
            <v>2201</v>
          </cell>
          <cell r="N211">
            <v>41346316</v>
          </cell>
        </row>
        <row r="212">
          <cell r="A212">
            <v>2201</v>
          </cell>
          <cell r="N212">
            <v>716170</v>
          </cell>
        </row>
        <row r="213">
          <cell r="A213">
            <v>2201</v>
          </cell>
          <cell r="N213">
            <v>14581072</v>
          </cell>
        </row>
        <row r="214">
          <cell r="A214">
            <v>2201</v>
          </cell>
          <cell r="N214">
            <v>13095680</v>
          </cell>
        </row>
        <row r="215">
          <cell r="A215">
            <v>2206</v>
          </cell>
          <cell r="N215">
            <v>32797544</v>
          </cell>
        </row>
        <row r="216">
          <cell r="A216">
            <v>2205</v>
          </cell>
          <cell r="N216">
            <v>2562844</v>
          </cell>
        </row>
        <row r="217">
          <cell r="A217">
            <v>2203</v>
          </cell>
          <cell r="N217">
            <v>380286818</v>
          </cell>
        </row>
        <row r="218">
          <cell r="A218">
            <v>2201</v>
          </cell>
          <cell r="N218">
            <v>11822725</v>
          </cell>
        </row>
        <row r="219">
          <cell r="A219">
            <v>2203</v>
          </cell>
          <cell r="N219">
            <v>139911027</v>
          </cell>
        </row>
        <row r="220">
          <cell r="A220">
            <v>2201</v>
          </cell>
          <cell r="N220">
            <v>23815346</v>
          </cell>
        </row>
        <row r="221">
          <cell r="A221">
            <v>2206</v>
          </cell>
          <cell r="N221">
            <v>3851333</v>
          </cell>
        </row>
        <row r="222">
          <cell r="A222">
            <v>2206</v>
          </cell>
          <cell r="N222">
            <v>1410544</v>
          </cell>
        </row>
        <row r="223">
          <cell r="A223">
            <v>2203</v>
          </cell>
          <cell r="N223">
            <v>232898515</v>
          </cell>
        </row>
        <row r="224">
          <cell r="A224">
            <v>2206</v>
          </cell>
          <cell r="N224">
            <v>399000</v>
          </cell>
        </row>
        <row r="225">
          <cell r="A225">
            <v>2201</v>
          </cell>
          <cell r="N225">
            <v>594204</v>
          </cell>
        </row>
        <row r="226">
          <cell r="A226">
            <v>2206</v>
          </cell>
          <cell r="N226">
            <v>884613000</v>
          </cell>
        </row>
        <row r="227">
          <cell r="A227">
            <v>2204</v>
          </cell>
          <cell r="N227">
            <v>771760099</v>
          </cell>
        </row>
        <row r="228">
          <cell r="A228">
            <v>2201</v>
          </cell>
          <cell r="N228">
            <v>26392755</v>
          </cell>
        </row>
        <row r="229">
          <cell r="A229">
            <v>2206</v>
          </cell>
          <cell r="N229">
            <v>5460515</v>
          </cell>
        </row>
        <row r="230">
          <cell r="A230">
            <v>2201</v>
          </cell>
          <cell r="N230">
            <v>5542435</v>
          </cell>
        </row>
        <row r="231">
          <cell r="A231">
            <v>2206</v>
          </cell>
          <cell r="N231">
            <v>185461</v>
          </cell>
        </row>
        <row r="232">
          <cell r="A232">
            <v>2201</v>
          </cell>
          <cell r="N232">
            <v>162261364</v>
          </cell>
        </row>
        <row r="233">
          <cell r="A233">
            <v>2206</v>
          </cell>
          <cell r="N233">
            <v>34800</v>
          </cell>
        </row>
        <row r="234">
          <cell r="A234">
            <v>2206</v>
          </cell>
          <cell r="N234">
            <v>595216</v>
          </cell>
        </row>
        <row r="235">
          <cell r="A235">
            <v>2206</v>
          </cell>
          <cell r="N235">
            <v>299010</v>
          </cell>
        </row>
        <row r="236">
          <cell r="A236">
            <v>2206</v>
          </cell>
          <cell r="N236">
            <v>417000</v>
          </cell>
        </row>
        <row r="237">
          <cell r="A237">
            <v>2201</v>
          </cell>
          <cell r="N237">
            <v>2496395</v>
          </cell>
        </row>
        <row r="238">
          <cell r="A238">
            <v>2201</v>
          </cell>
          <cell r="N238">
            <v>5500322</v>
          </cell>
        </row>
        <row r="239">
          <cell r="A239">
            <v>2206</v>
          </cell>
          <cell r="N239">
            <v>1953343</v>
          </cell>
        </row>
        <row r="240">
          <cell r="A240">
            <v>2201</v>
          </cell>
          <cell r="N240">
            <v>12326278</v>
          </cell>
        </row>
        <row r="241">
          <cell r="A241">
            <v>2206</v>
          </cell>
          <cell r="N241">
            <v>8516640</v>
          </cell>
        </row>
        <row r="242">
          <cell r="A242">
            <v>2201</v>
          </cell>
          <cell r="N242">
            <v>4223225</v>
          </cell>
        </row>
        <row r="243">
          <cell r="A243">
            <v>2206</v>
          </cell>
          <cell r="N243">
            <v>419000</v>
          </cell>
        </row>
        <row r="244">
          <cell r="A244">
            <v>2206</v>
          </cell>
          <cell r="N244">
            <v>205524</v>
          </cell>
        </row>
        <row r="245">
          <cell r="A245">
            <v>2201</v>
          </cell>
          <cell r="N245">
            <v>2761316</v>
          </cell>
        </row>
        <row r="246">
          <cell r="A246">
            <v>2201</v>
          </cell>
          <cell r="N246">
            <v>517959510</v>
          </cell>
        </row>
        <row r="247">
          <cell r="A247">
            <v>2201</v>
          </cell>
          <cell r="N247">
            <v>434716355</v>
          </cell>
        </row>
        <row r="248">
          <cell r="A248">
            <v>2201</v>
          </cell>
          <cell r="N248">
            <v>223018198</v>
          </cell>
        </row>
        <row r="249">
          <cell r="A249">
            <v>2201</v>
          </cell>
          <cell r="N249">
            <v>2511649</v>
          </cell>
        </row>
        <row r="250">
          <cell r="A250">
            <v>2201</v>
          </cell>
          <cell r="N250">
            <v>55436294</v>
          </cell>
        </row>
        <row r="251">
          <cell r="A251">
            <v>2206</v>
          </cell>
          <cell r="N251">
            <v>34205473</v>
          </cell>
        </row>
        <row r="252">
          <cell r="A252">
            <v>2206</v>
          </cell>
          <cell r="N252">
            <v>686949</v>
          </cell>
        </row>
        <row r="253">
          <cell r="A253">
            <v>2206</v>
          </cell>
          <cell r="N253">
            <v>26741375</v>
          </cell>
        </row>
        <row r="254">
          <cell r="A254">
            <v>2201</v>
          </cell>
          <cell r="N254">
            <v>20485400</v>
          </cell>
        </row>
        <row r="255">
          <cell r="A255">
            <v>2206</v>
          </cell>
          <cell r="N255">
            <v>5768603</v>
          </cell>
        </row>
        <row r="256">
          <cell r="A256">
            <v>2206</v>
          </cell>
          <cell r="N256">
            <v>3862204</v>
          </cell>
        </row>
        <row r="257">
          <cell r="A257">
            <v>2201</v>
          </cell>
          <cell r="N257">
            <v>812982</v>
          </cell>
        </row>
        <row r="258">
          <cell r="A258">
            <v>2201</v>
          </cell>
          <cell r="N258">
            <v>5516505</v>
          </cell>
        </row>
        <row r="259">
          <cell r="A259">
            <v>2201</v>
          </cell>
          <cell r="N259">
            <v>139200</v>
          </cell>
        </row>
        <row r="260">
          <cell r="A260">
            <v>2206</v>
          </cell>
          <cell r="N260">
            <v>14037876</v>
          </cell>
        </row>
        <row r="261">
          <cell r="A261">
            <v>2206</v>
          </cell>
          <cell r="N261">
            <v>16587000</v>
          </cell>
        </row>
        <row r="262">
          <cell r="A262">
            <v>2206</v>
          </cell>
          <cell r="N262">
            <v>2296800</v>
          </cell>
        </row>
        <row r="263">
          <cell r="A263">
            <v>2203</v>
          </cell>
          <cell r="N263">
            <v>666666668</v>
          </cell>
        </row>
        <row r="264">
          <cell r="A264">
            <v>2206</v>
          </cell>
          <cell r="N264">
            <v>1330000</v>
          </cell>
        </row>
        <row r="265">
          <cell r="A265">
            <v>2203</v>
          </cell>
          <cell r="N265">
            <v>976140520</v>
          </cell>
        </row>
        <row r="266">
          <cell r="A266">
            <v>2206</v>
          </cell>
          <cell r="N266">
            <v>76420886</v>
          </cell>
        </row>
        <row r="267">
          <cell r="A267">
            <v>2203</v>
          </cell>
          <cell r="N267">
            <v>455849000</v>
          </cell>
        </row>
        <row r="268">
          <cell r="A268">
            <v>2206</v>
          </cell>
          <cell r="N268">
            <v>30946380</v>
          </cell>
        </row>
        <row r="269">
          <cell r="A269">
            <v>2206</v>
          </cell>
          <cell r="N269">
            <v>1474298</v>
          </cell>
        </row>
        <row r="270">
          <cell r="A270">
            <v>2203</v>
          </cell>
          <cell r="N270">
            <v>179353293</v>
          </cell>
        </row>
        <row r="271">
          <cell r="A271">
            <v>2203</v>
          </cell>
          <cell r="N271">
            <v>194748000</v>
          </cell>
        </row>
        <row r="272">
          <cell r="A272">
            <v>2206</v>
          </cell>
          <cell r="N272">
            <v>3080000</v>
          </cell>
        </row>
        <row r="273">
          <cell r="A273">
            <v>2203</v>
          </cell>
          <cell r="N273">
            <v>640000000</v>
          </cell>
        </row>
        <row r="274">
          <cell r="A274">
            <v>2206</v>
          </cell>
          <cell r="N274">
            <v>25982000</v>
          </cell>
        </row>
        <row r="275">
          <cell r="A275">
            <v>2206</v>
          </cell>
          <cell r="N275">
            <v>183121</v>
          </cell>
        </row>
        <row r="276">
          <cell r="A276">
            <v>2206</v>
          </cell>
          <cell r="N276">
            <v>60732</v>
          </cell>
        </row>
        <row r="277">
          <cell r="A277">
            <v>2206</v>
          </cell>
          <cell r="N277">
            <v>4507961</v>
          </cell>
        </row>
        <row r="278">
          <cell r="A278">
            <v>2206</v>
          </cell>
          <cell r="N278">
            <v>1004774</v>
          </cell>
        </row>
        <row r="279">
          <cell r="A279">
            <v>2206</v>
          </cell>
          <cell r="N279">
            <v>6221655</v>
          </cell>
        </row>
        <row r="280">
          <cell r="A280">
            <v>2203</v>
          </cell>
          <cell r="N280">
            <v>141317578</v>
          </cell>
        </row>
        <row r="281">
          <cell r="A281">
            <v>2206</v>
          </cell>
          <cell r="N281">
            <v>21886113</v>
          </cell>
        </row>
        <row r="282">
          <cell r="A282">
            <v>2206</v>
          </cell>
          <cell r="N282">
            <v>2037331</v>
          </cell>
        </row>
        <row r="283">
          <cell r="A283">
            <v>2203</v>
          </cell>
          <cell r="N283">
            <v>437500001</v>
          </cell>
        </row>
        <row r="284">
          <cell r="A284">
            <v>2206</v>
          </cell>
          <cell r="N284">
            <v>5204003</v>
          </cell>
        </row>
        <row r="285">
          <cell r="A285">
            <v>2206</v>
          </cell>
          <cell r="N285">
            <v>503907</v>
          </cell>
        </row>
        <row r="286">
          <cell r="A286">
            <v>2206</v>
          </cell>
          <cell r="N286">
            <v>135416044</v>
          </cell>
        </row>
        <row r="287">
          <cell r="A287">
            <v>2206</v>
          </cell>
          <cell r="N287">
            <v>19008930</v>
          </cell>
        </row>
        <row r="288">
          <cell r="A288">
            <v>2206</v>
          </cell>
          <cell r="N288">
            <v>81200</v>
          </cell>
        </row>
        <row r="289">
          <cell r="A289">
            <v>2203</v>
          </cell>
          <cell r="N289">
            <v>899881860</v>
          </cell>
        </row>
        <row r="290">
          <cell r="A290">
            <v>2206</v>
          </cell>
          <cell r="N290">
            <v>38570386</v>
          </cell>
        </row>
        <row r="291">
          <cell r="A291">
            <v>2206</v>
          </cell>
          <cell r="N291">
            <v>440160</v>
          </cell>
        </row>
        <row r="292">
          <cell r="A292">
            <v>2206</v>
          </cell>
          <cell r="N292">
            <v>554615</v>
          </cell>
        </row>
        <row r="293">
          <cell r="A293">
            <v>2206</v>
          </cell>
          <cell r="N293">
            <v>44233102</v>
          </cell>
        </row>
        <row r="294">
          <cell r="A294">
            <v>2206</v>
          </cell>
          <cell r="N294">
            <v>254352947</v>
          </cell>
        </row>
        <row r="295">
          <cell r="A295">
            <v>2204</v>
          </cell>
          <cell r="N295">
            <v>66618000</v>
          </cell>
        </row>
        <row r="296">
          <cell r="A296">
            <v>2203</v>
          </cell>
          <cell r="N296">
            <v>1279411090</v>
          </cell>
        </row>
        <row r="297">
          <cell r="A297">
            <v>2206</v>
          </cell>
          <cell r="N297">
            <v>29942866</v>
          </cell>
        </row>
        <row r="298">
          <cell r="A298">
            <v>2204</v>
          </cell>
          <cell r="N298">
            <v>72079444</v>
          </cell>
        </row>
        <row r="299">
          <cell r="A299">
            <v>2204</v>
          </cell>
          <cell r="N299">
            <v>31710000</v>
          </cell>
        </row>
        <row r="300">
          <cell r="A300">
            <v>2201</v>
          </cell>
          <cell r="N300">
            <v>10969780</v>
          </cell>
        </row>
        <row r="301">
          <cell r="A301">
            <v>2206</v>
          </cell>
          <cell r="N301">
            <v>2448759</v>
          </cell>
        </row>
        <row r="302">
          <cell r="A302">
            <v>2206</v>
          </cell>
          <cell r="N302">
            <v>2408500</v>
          </cell>
        </row>
        <row r="303">
          <cell r="A303">
            <v>2206</v>
          </cell>
          <cell r="N303">
            <v>113641</v>
          </cell>
        </row>
        <row r="304">
          <cell r="A304">
            <v>2206</v>
          </cell>
          <cell r="N304">
            <v>11557200</v>
          </cell>
        </row>
        <row r="305">
          <cell r="A305">
            <v>2206</v>
          </cell>
          <cell r="N305">
            <v>2561846</v>
          </cell>
        </row>
        <row r="306">
          <cell r="A306">
            <v>2206</v>
          </cell>
          <cell r="N306">
            <v>1428738</v>
          </cell>
        </row>
        <row r="307">
          <cell r="A307">
            <v>2206</v>
          </cell>
          <cell r="N307">
            <v>6165760</v>
          </cell>
        </row>
        <row r="308">
          <cell r="A308">
            <v>2206</v>
          </cell>
          <cell r="N308">
            <v>625650</v>
          </cell>
        </row>
        <row r="309">
          <cell r="A309">
            <v>2206</v>
          </cell>
          <cell r="N309">
            <v>48170000</v>
          </cell>
        </row>
        <row r="310">
          <cell r="A310">
            <v>2206</v>
          </cell>
          <cell r="N310">
            <v>1384272</v>
          </cell>
        </row>
        <row r="311">
          <cell r="A311">
            <v>2201</v>
          </cell>
          <cell r="N311">
            <v>29781467</v>
          </cell>
        </row>
        <row r="312">
          <cell r="A312">
            <v>2206</v>
          </cell>
          <cell r="N312">
            <v>11560800</v>
          </cell>
        </row>
        <row r="313">
          <cell r="A313">
            <v>2206</v>
          </cell>
          <cell r="N313">
            <v>29915274</v>
          </cell>
        </row>
        <row r="314">
          <cell r="A314">
            <v>2206</v>
          </cell>
          <cell r="N314">
            <v>43254927</v>
          </cell>
        </row>
        <row r="315">
          <cell r="A315">
            <v>2206</v>
          </cell>
          <cell r="N315">
            <v>1924000</v>
          </cell>
        </row>
        <row r="316">
          <cell r="A316">
            <v>2206</v>
          </cell>
          <cell r="N316">
            <v>3438537</v>
          </cell>
        </row>
        <row r="317">
          <cell r="A317">
            <v>2206</v>
          </cell>
          <cell r="N317">
            <v>10786720</v>
          </cell>
        </row>
        <row r="318">
          <cell r="A318">
            <v>2206</v>
          </cell>
          <cell r="N318">
            <v>89455671</v>
          </cell>
        </row>
        <row r="319">
          <cell r="A319">
            <v>2206</v>
          </cell>
          <cell r="N319">
            <v>11590718</v>
          </cell>
        </row>
        <row r="320">
          <cell r="A320">
            <v>2206</v>
          </cell>
          <cell r="N320">
            <v>39981086</v>
          </cell>
        </row>
        <row r="321">
          <cell r="A321">
            <v>2206</v>
          </cell>
          <cell r="N321">
            <v>3601730</v>
          </cell>
        </row>
        <row r="322">
          <cell r="A322">
            <v>2206</v>
          </cell>
          <cell r="N322">
            <v>122200</v>
          </cell>
        </row>
      </sheetData>
      <sheetData sheetId="20" refreshError="1"/>
      <sheetData sheetId="21">
        <row r="1">
          <cell r="A1" t="str">
            <v>Concepto</v>
          </cell>
          <cell r="B1" t="str">
            <v>Saldos al 20053112</v>
          </cell>
        </row>
        <row r="2">
          <cell r="A2">
            <v>1105</v>
          </cell>
          <cell r="B2">
            <v>629555</v>
          </cell>
        </row>
        <row r="3">
          <cell r="A3">
            <v>1502</v>
          </cell>
          <cell r="B3">
            <v>30602164</v>
          </cell>
        </row>
        <row r="4">
          <cell r="A4">
            <v>1503</v>
          </cell>
          <cell r="B4">
            <v>139755151</v>
          </cell>
        </row>
        <row r="5">
          <cell r="A5">
            <v>1504</v>
          </cell>
          <cell r="B5">
            <v>11404510</v>
          </cell>
        </row>
        <row r="6">
          <cell r="A6">
            <v>1505</v>
          </cell>
          <cell r="B6">
            <v>1222882591</v>
          </cell>
        </row>
        <row r="7">
          <cell r="A7">
            <v>1514</v>
          </cell>
          <cell r="B7">
            <v>1214631035</v>
          </cell>
        </row>
        <row r="8">
          <cell r="A8">
            <v>1509</v>
          </cell>
          <cell r="B8">
            <v>4666623950</v>
          </cell>
        </row>
        <row r="9">
          <cell r="A9">
            <v>1401</v>
          </cell>
          <cell r="B9">
            <v>674758612</v>
          </cell>
        </row>
        <row r="10">
          <cell r="A10">
            <v>1406</v>
          </cell>
          <cell r="B10">
            <v>32299048508</v>
          </cell>
        </row>
        <row r="11">
          <cell r="A11">
            <v>1407</v>
          </cell>
          <cell r="B11">
            <v>275633643</v>
          </cell>
        </row>
        <row r="12">
          <cell r="A12">
            <v>8205</v>
          </cell>
          <cell r="B12">
            <v>65569175</v>
          </cell>
        </row>
        <row r="13">
          <cell r="A13">
            <v>8206</v>
          </cell>
          <cell r="B13">
            <v>1055990807</v>
          </cell>
        </row>
        <row r="14">
          <cell r="A14">
            <v>8207</v>
          </cell>
          <cell r="B14">
            <v>5779766988</v>
          </cell>
        </row>
        <row r="15">
          <cell r="A15">
            <v>8211</v>
          </cell>
          <cell r="B15">
            <v>138255361</v>
          </cell>
        </row>
        <row r="16">
          <cell r="A16">
            <v>8213</v>
          </cell>
          <cell r="B16">
            <v>0</v>
          </cell>
        </row>
      </sheetData>
      <sheetData sheetId="22">
        <row r="1">
          <cell r="A1" t="str">
            <v>Concepto</v>
          </cell>
          <cell r="K1" t="str">
            <v xml:space="preserve">Valor al 20053112 </v>
          </cell>
        </row>
        <row r="2">
          <cell r="A2">
            <v>1110</v>
          </cell>
          <cell r="K2">
            <v>269366044</v>
          </cell>
        </row>
        <row r="3">
          <cell r="A3">
            <v>1110</v>
          </cell>
          <cell r="K3">
            <v>4322438</v>
          </cell>
        </row>
        <row r="4">
          <cell r="A4">
            <v>1110</v>
          </cell>
          <cell r="K4">
            <v>1109885881</v>
          </cell>
        </row>
        <row r="5">
          <cell r="A5">
            <v>1110</v>
          </cell>
          <cell r="K5">
            <v>201338258</v>
          </cell>
        </row>
        <row r="6">
          <cell r="A6">
            <v>1110</v>
          </cell>
          <cell r="K6">
            <v>8908349</v>
          </cell>
        </row>
        <row r="7">
          <cell r="A7">
            <v>1110</v>
          </cell>
          <cell r="K7">
            <v>293332</v>
          </cell>
        </row>
        <row r="8">
          <cell r="A8">
            <v>1205</v>
          </cell>
          <cell r="K8">
            <v>20461000</v>
          </cell>
        </row>
        <row r="9">
          <cell r="A9">
            <v>1205</v>
          </cell>
          <cell r="K9">
            <v>10232000</v>
          </cell>
        </row>
        <row r="10">
          <cell r="A10">
            <v>1203</v>
          </cell>
          <cell r="K10">
            <v>9537956</v>
          </cell>
        </row>
        <row r="11">
          <cell r="A11">
            <v>1203</v>
          </cell>
          <cell r="K11">
            <v>520640307</v>
          </cell>
        </row>
        <row r="12">
          <cell r="A12">
            <v>1203</v>
          </cell>
          <cell r="K12">
            <v>15565755</v>
          </cell>
        </row>
        <row r="13">
          <cell r="A13">
            <v>1203</v>
          </cell>
          <cell r="K13">
            <v>62434534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istórico"/>
      <sheetName val="Supuestos"/>
      <sheetName val="Sensibilidades"/>
      <sheetName val="Resultados"/>
      <sheetName val="Balance"/>
      <sheetName val="P&amp;G"/>
      <sheetName val="Flujo de Caja"/>
      <sheetName val="Capex-Activos"/>
      <sheetName val="Financiación"/>
      <sheetName val="Impuestos"/>
    </sheetNames>
    <sheetDataSet>
      <sheetData sheetId="0" refreshError="1"/>
      <sheetData sheetId="1" refreshError="1"/>
      <sheetData sheetId="2" refreshError="1">
        <row r="12">
          <cell r="H12">
            <v>1</v>
          </cell>
          <cell r="I12">
            <v>1</v>
          </cell>
          <cell r="J12">
            <v>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ltados"/>
      <sheetName val="Supuestos"/>
      <sheetName val="Costos y Gastos"/>
      <sheetName val="Impuestos"/>
      <sheetName val="Inversión Mensual"/>
      <sheetName val="PAO Semestral"/>
      <sheetName val="Ingresos"/>
      <sheetName val="Balance"/>
      <sheetName val="P&amp;G"/>
      <sheetName val="Flujo de Caja"/>
      <sheetName val="Optimización Financiera"/>
      <sheetName val="Deuda Nueva"/>
      <sheetName val="Diferidos"/>
      <sheetName val="Activos Nuevos"/>
      <sheetName val="Datos Gráficos"/>
      <sheetName val="FC-T4 (G)"/>
      <sheetName val="FC-T3 (G)"/>
      <sheetName val="FC-T2 (G)"/>
    </sheetNames>
    <sheetDataSet>
      <sheetData sheetId="0" refreshError="1">
        <row r="21">
          <cell r="B21">
            <v>0</v>
          </cell>
        </row>
        <row r="25">
          <cell r="B25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JA"/>
      <sheetName val="TAILGATE"/>
      <sheetName val="MONTAJE FINAL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inMenu"/>
      <sheetName val="Setup"/>
      <sheetName val="Actuals"/>
      <sheetName val="Forecast"/>
      <sheetName val="Statistics"/>
      <sheetName val="CFschedules"/>
      <sheetName val="Period Notes"/>
      <sheetName val="Cash Credit Report"/>
      <sheetName val="ContractRetail Sales Split"/>
      <sheetName val="Operations_Analysis"/>
      <sheetName val="Industry Split"/>
      <sheetName val="Detail Other P&amp;L Lines"/>
      <sheetName val="OtherAssets&amp;Liabilities"/>
      <sheetName val="Interco. by company"/>
      <sheetName val="Equity"/>
      <sheetName val="Goodwill"/>
      <sheetName val="InvestInConsolComp."/>
      <sheetName val="Minority Interest"/>
      <sheetName val="Restructuring Costs"/>
      <sheetName val="DSO"/>
      <sheetName val="FX Exposure"/>
      <sheetName val="Equity in no-consol. comp."/>
      <sheetName val="Quarterly Tax"/>
      <sheetName val="Interest Analysis"/>
      <sheetName val="BY LC #"/>
      <sheetName val="Errorc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8">
          <cell r="D8" t="str">
            <v>Currency (Code)</v>
          </cell>
          <cell r="F8" t="str">
            <v>LOAN</v>
          </cell>
        </row>
      </sheetData>
      <sheetData sheetId="21"/>
      <sheetData sheetId="22"/>
      <sheetData sheetId="23"/>
      <sheetData sheetId="24"/>
      <sheetData sheetId="25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1"/>
      <sheetName val="DATOS DECL 2003"/>
      <sheetName val="NOMINAS"/>
      <sheetName val="Conciliación patrimonio"/>
      <sheetName val="DATOS"/>
      <sheetName val="DECLARACION"/>
      <sheetName val="Conciliación Renta"/>
      <sheetName val="Renta Presuntiva"/>
      <sheetName val="ANTICIPO"/>
      <sheetName val="Ingresos Int Prs"/>
      <sheetName val="Gasto Int Prs (2)"/>
      <sheetName val="CALCULOS"/>
      <sheetName val="Retenciones"/>
      <sheetName val="INCRGO"/>
      <sheetName val="Análisis"/>
      <sheetName val="RN"/>
      <sheetName val="Interest Analysis"/>
      <sheetName val="Equity"/>
      <sheetName val="Detail Other P&amp;L Lines"/>
      <sheetName val="FX Exposure"/>
      <sheetName val="Quarterly Tax"/>
      <sheetName val="Setup"/>
    </sheetNames>
    <sheetDataSet>
      <sheetData sheetId="0"/>
      <sheetData sheetId="1"/>
      <sheetData sheetId="2"/>
      <sheetData sheetId="3"/>
      <sheetData sheetId="4"/>
      <sheetData sheetId="5" refreshError="1">
        <row r="28">
          <cell r="AJ28">
            <v>0</v>
          </cell>
        </row>
        <row r="32">
          <cell r="AJ32">
            <v>1408809000</v>
          </cell>
        </row>
        <row r="33">
          <cell r="AJ33">
            <v>1192422000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sespbp"/>
      <sheetName val="Fedep"/>
      <sheetName val="modelo"/>
      <sheetName val="modelo1"/>
      <sheetName val="Fcpbp"/>
      <sheetName val="Indmacro"/>
      <sheetName val="Fcsin)"/>
      <sheetName val="Proy2010"/>
      <sheetName val="alternat98"/>
      <sheetName val="flujo98"/>
      <sheetName val="Interes"/>
      <sheetName val="Ralter "/>
      <sheetName val="Frupropia"/>
      <sheetName val="alternativas "/>
      <sheetName val="flujo"/>
      <sheetName val="RESUMEN"/>
    </sheetNames>
    <sheetDataSet>
      <sheetData sheetId="0" refreshError="1"/>
      <sheetData sheetId="1" refreshError="1"/>
      <sheetData sheetId="2" refreshError="1">
        <row r="12">
          <cell r="C12" t="str">
            <v>2421</v>
          </cell>
        </row>
        <row r="15">
          <cell r="D15">
            <v>2</v>
          </cell>
        </row>
        <row r="85">
          <cell r="E85">
            <v>538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sespbp"/>
      <sheetName val="alternativa "/>
      <sheetName val="Fedep"/>
      <sheetName val="Frupropia"/>
      <sheetName val="flujo"/>
      <sheetName val="RESUMEN"/>
      <sheetName val="modelo"/>
      <sheetName val="modelo1"/>
      <sheetName val="Fcpb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LANCE"/>
      <sheetName val="PYG"/>
      <sheetName val="Patrimonio"/>
      <sheetName val="FLUJO EFECTIVO"/>
    </sheetNames>
    <sheetDataSet>
      <sheetData sheetId="0">
        <row r="5">
          <cell r="G5" t="str">
            <v xml:space="preserve"> BALANCES  GENERALES    </v>
          </cell>
        </row>
        <row r="6">
          <cell r="G6" t="str">
            <v>(Expresado en miles de pesos colombianos)</v>
          </cell>
        </row>
        <row r="8">
          <cell r="J8" t="str">
            <v>Al 31 de diciembre</v>
          </cell>
          <cell r="L8" t="str">
            <v>Al 30 de junio</v>
          </cell>
        </row>
        <row r="9">
          <cell r="J9" t="str">
            <v>de 2007</v>
          </cell>
          <cell r="L9" t="str">
            <v>de 2007</v>
          </cell>
        </row>
        <row r="10">
          <cell r="G10" t="str">
            <v>PASIVOS Y PATRIMONIO</v>
          </cell>
        </row>
        <row r="12">
          <cell r="G12" t="str">
            <v>PASIVOS</v>
          </cell>
        </row>
        <row r="15">
          <cell r="G15" t="str">
            <v xml:space="preserve">    Depósitos y exigibilidades   (Nota 11)</v>
          </cell>
          <cell r="J15">
            <v>239964859</v>
          </cell>
          <cell r="L15">
            <v>193520766</v>
          </cell>
        </row>
        <row r="17">
          <cell r="G17" t="str">
            <v xml:space="preserve">    Obligaciones financieras   (Nota 12)</v>
          </cell>
          <cell r="J17">
            <v>141335904</v>
          </cell>
          <cell r="L17">
            <v>136950068</v>
          </cell>
        </row>
        <row r="19">
          <cell r="G19" t="str">
            <v xml:space="preserve">    Cuentas por pagar   (Nota 13)</v>
          </cell>
          <cell r="J19">
            <v>44298837</v>
          </cell>
          <cell r="L19">
            <v>62292623</v>
          </cell>
        </row>
        <row r="21">
          <cell r="G21" t="str">
            <v xml:space="preserve">    Bonos por pagar  (Nota 14)</v>
          </cell>
          <cell r="J21">
            <v>165519000</v>
          </cell>
          <cell r="L21">
            <v>201866000</v>
          </cell>
        </row>
        <row r="23">
          <cell r="G23" t="str">
            <v xml:space="preserve">    Otros pasivos   (Nota 15)</v>
          </cell>
          <cell r="J23">
            <v>5297585</v>
          </cell>
          <cell r="L23">
            <v>5126175</v>
          </cell>
        </row>
        <row r="25">
          <cell r="G25" t="str">
            <v xml:space="preserve">    Pasivos estimados y provisiones (Nota 16)</v>
          </cell>
          <cell r="J25">
            <v>6668444</v>
          </cell>
          <cell r="L25">
            <v>3537632</v>
          </cell>
        </row>
        <row r="28">
          <cell r="G28" t="str">
            <v>Total Pasivo</v>
          </cell>
          <cell r="J28">
            <v>603084629</v>
          </cell>
          <cell r="L28">
            <v>603293264</v>
          </cell>
        </row>
        <row r="32">
          <cell r="G32" t="str">
            <v>PATRIMONIO</v>
          </cell>
        </row>
        <row r="33">
          <cell r="G33" t="str">
            <v xml:space="preserve">    Capital suscrito y pagado  (Nota 17)</v>
          </cell>
          <cell r="J33">
            <v>1157619</v>
          </cell>
          <cell r="L33">
            <v>1057689</v>
          </cell>
        </row>
        <row r="35">
          <cell r="G35" t="str">
            <v xml:space="preserve">    Reservas   (Nota  18)</v>
          </cell>
          <cell r="J35">
            <v>37440989</v>
          </cell>
          <cell r="L35">
            <v>32287919</v>
          </cell>
        </row>
        <row r="37">
          <cell r="G37" t="str">
            <v xml:space="preserve">    Revalorización del patrimonio</v>
          </cell>
          <cell r="J37">
            <v>13527503</v>
          </cell>
          <cell r="L37">
            <v>13527503</v>
          </cell>
        </row>
        <row r="39">
          <cell r="G39" t="str">
            <v xml:space="preserve">    Superávit por valorizaciones (Nota 18)</v>
          </cell>
          <cell r="J39">
            <v>535682</v>
          </cell>
          <cell r="L39">
            <v>1678430</v>
          </cell>
        </row>
        <row r="41">
          <cell r="G41" t="str">
            <v xml:space="preserve">    Utilidad del ejercicio</v>
          </cell>
          <cell r="J41">
            <v>5369000</v>
          </cell>
          <cell r="L41">
            <v>7004000</v>
          </cell>
        </row>
        <row r="43">
          <cell r="G43" t="str">
            <v>Total Patrimonio</v>
          </cell>
          <cell r="J43">
            <v>58030793</v>
          </cell>
          <cell r="L43">
            <v>55555541</v>
          </cell>
        </row>
        <row r="45">
          <cell r="G45" t="str">
            <v xml:space="preserve">TOTAL PASIVOS Y PATRIMONIO           </v>
          </cell>
          <cell r="J45">
            <v>661115422</v>
          </cell>
          <cell r="L45">
            <v>658848805</v>
          </cell>
        </row>
      </sheetData>
      <sheetData sheetId="1"/>
      <sheetData sheetId="2"/>
      <sheetData sheetId="3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IVO"/>
      <sheetName val="ACTIVOMIL"/>
      <sheetName val="PASIVO"/>
      <sheetName val="PASIVOMIL"/>
      <sheetName val="RESULTAD"/>
      <sheetName val="RESULTAMIL"/>
      <sheetName val="PATRIMONIO"/>
      <sheetName val="UTILIDAD POR ACCION"/>
      <sheetName val="NOTAS"/>
      <sheetName val="Notas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AMETROS"/>
      <sheetName val="PRODUCCION"/>
      <sheetName val="INFLACION"/>
      <sheetName val="COSTES FINANCIEROS"/>
      <sheetName val="AMORTIZACIONES"/>
      <sheetName val="MANO DE OBRA"/>
      <sheetName val="CONSUMOS"/>
      <sheetName val="MANTENIMIENTO"/>
      <sheetName val="OTRO  DIRECTOS"/>
      <sheetName val="SUBCONTRATISTAS"/>
      <sheetName val="OFICINAS"/>
      <sheetName val="VIAJES"/>
      <sheetName val="OTROS INDIRECTOS"/>
      <sheetName val="DATOS ECONOMICOS"/>
    </sheetNames>
    <sheetDataSet>
      <sheetData sheetId="0" refreshError="1">
        <row r="1">
          <cell r="F1" t="str">
            <v>CODIGO</v>
          </cell>
          <cell r="G1" t="str">
            <v>NOMBRE</v>
          </cell>
          <cell r="H1" t="str">
            <v>% PARTIC.  ACTUAL</v>
          </cell>
          <cell r="I1" t="str">
            <v>% PARTIC.  P.E.</v>
          </cell>
          <cell r="J1" t="str">
            <v>CÓDIGO  DELEGACIÓN</v>
          </cell>
          <cell r="K1" t="str">
            <v>NOMBRE DELEGACIÓN</v>
          </cell>
          <cell r="L1" t="str">
            <v>CÓDIGO  CENTRO</v>
          </cell>
          <cell r="M1" t="str">
            <v>NOMBRE  CENTRO</v>
          </cell>
          <cell r="N1" t="str">
            <v>PAÍS</v>
          </cell>
          <cell r="O1" t="str">
            <v>ZONA</v>
          </cell>
          <cell r="P1" t="str">
            <v>ACTIVIDAD</v>
          </cell>
          <cell r="Q1" t="str">
            <v>MÉTODO                DE                      CONSOLIDACIÓN</v>
          </cell>
          <cell r="R1" t="str">
            <v>SUCURSAL         Ó               U.T.E.</v>
          </cell>
          <cell r="S1" t="str">
            <v>MONEDA</v>
          </cell>
        </row>
        <row r="2">
          <cell r="F2" t="str">
            <v>M1711711</v>
          </cell>
          <cell r="G2" t="str">
            <v>PROACTIVA ORIENTE</v>
          </cell>
          <cell r="H2">
            <v>0.9</v>
          </cell>
          <cell r="J2">
            <v>723</v>
          </cell>
          <cell r="K2" t="str">
            <v>COLOMBIA</v>
          </cell>
          <cell r="L2">
            <v>711</v>
          </cell>
          <cell r="M2" t="str">
            <v>CUCUTA</v>
          </cell>
          <cell r="N2" t="str">
            <v>COLOMBIA</v>
          </cell>
          <cell r="O2" t="str">
            <v>CENTRO</v>
          </cell>
          <cell r="P2" t="str">
            <v xml:space="preserve">R </v>
          </cell>
          <cell r="Q2" t="str">
            <v>G</v>
          </cell>
          <cell r="R2" t="str">
            <v>NO</v>
          </cell>
          <cell r="S2" t="str">
            <v>PESOS COLOMBIANOS</v>
          </cell>
        </row>
        <row r="3">
          <cell r="B3" t="str">
            <v>M1712712</v>
          </cell>
          <cell r="F3" t="str">
            <v>M1712712</v>
          </cell>
          <cell r="G3" t="str">
            <v>PROACTIVA DOÑA JUANA</v>
          </cell>
          <cell r="H3">
            <v>0.505</v>
          </cell>
          <cell r="J3" t="str">
            <v>723</v>
          </cell>
          <cell r="K3" t="str">
            <v>COLOMBIA</v>
          </cell>
          <cell r="L3" t="str">
            <v>712</v>
          </cell>
          <cell r="M3" t="str">
            <v>DOÑA JUANA</v>
          </cell>
          <cell r="N3" t="str">
            <v>COLOMBIA</v>
          </cell>
          <cell r="O3" t="str">
            <v>CENTRO</v>
          </cell>
          <cell r="P3" t="str">
            <v>R</v>
          </cell>
          <cell r="Q3" t="str">
            <v>G</v>
          </cell>
          <cell r="R3" t="str">
            <v>NO</v>
          </cell>
          <cell r="S3" t="str">
            <v>PESOS COLOMBIANOS</v>
          </cell>
        </row>
        <row r="4">
          <cell r="F4" t="str">
            <v>M1713713</v>
          </cell>
          <cell r="G4" t="str">
            <v>SERA.Q.A. DUITAMA</v>
          </cell>
          <cell r="H4">
            <v>0.30599999999999999</v>
          </cell>
          <cell r="J4" t="str">
            <v>723</v>
          </cell>
          <cell r="K4" t="str">
            <v>COLOMBIA</v>
          </cell>
          <cell r="L4" t="str">
            <v>715</v>
          </cell>
          <cell r="M4" t="str">
            <v>TUNJA</v>
          </cell>
          <cell r="N4" t="str">
            <v>COLOMBIA</v>
          </cell>
          <cell r="O4" t="str">
            <v>CENTRO</v>
          </cell>
          <cell r="P4" t="str">
            <v xml:space="preserve">A </v>
          </cell>
          <cell r="Q4" t="str">
            <v>E</v>
          </cell>
          <cell r="R4" t="str">
            <v>NO</v>
          </cell>
          <cell r="S4" t="str">
            <v>PESOS COLOMBIANOS</v>
          </cell>
        </row>
        <row r="5">
          <cell r="F5" t="str">
            <v>M1715715</v>
          </cell>
          <cell r="G5" t="str">
            <v>SERA.Q.A. TUNJA</v>
          </cell>
          <cell r="H5">
            <v>0.99796300000000004</v>
          </cell>
          <cell r="J5" t="str">
            <v>723</v>
          </cell>
          <cell r="K5" t="str">
            <v>COLOMBIA</v>
          </cell>
          <cell r="L5" t="str">
            <v>715</v>
          </cell>
          <cell r="M5" t="str">
            <v>TUNJA</v>
          </cell>
          <cell r="N5" t="str">
            <v>COLOMBIA</v>
          </cell>
          <cell r="O5" t="str">
            <v>CENTRO</v>
          </cell>
          <cell r="P5" t="str">
            <v>A</v>
          </cell>
          <cell r="Q5" t="str">
            <v>G</v>
          </cell>
          <cell r="R5" t="str">
            <v>NO</v>
          </cell>
          <cell r="S5" t="str">
            <v>PESOS COLOMBIANOS</v>
          </cell>
        </row>
        <row r="6">
          <cell r="F6" t="str">
            <v>M1947947</v>
          </cell>
          <cell r="G6" t="str">
            <v>PROACTIVA AGUAS DE MONTERÍA</v>
          </cell>
          <cell r="H6">
            <v>1</v>
          </cell>
          <cell r="J6" t="str">
            <v>723</v>
          </cell>
          <cell r="K6" t="str">
            <v>COLOMBIA</v>
          </cell>
          <cell r="L6" t="str">
            <v>947</v>
          </cell>
          <cell r="M6" t="str">
            <v>MONTERÍA</v>
          </cell>
          <cell r="N6" t="str">
            <v>COLOMBIA</v>
          </cell>
          <cell r="O6" t="str">
            <v>CENTRO</v>
          </cell>
          <cell r="P6" t="str">
            <v>A</v>
          </cell>
          <cell r="Q6" t="str">
            <v>G</v>
          </cell>
          <cell r="R6" t="str">
            <v>NO</v>
          </cell>
          <cell r="S6" t="str">
            <v>PESOS COLOMBIANOS</v>
          </cell>
        </row>
        <row r="7">
          <cell r="F7" t="str">
            <v>M1949949</v>
          </cell>
          <cell r="G7" t="str">
            <v>BUGUEÑA DE ASEO</v>
          </cell>
          <cell r="H7">
            <v>0.59</v>
          </cell>
          <cell r="J7" t="str">
            <v>723</v>
          </cell>
          <cell r="K7" t="str">
            <v>COLOMBIA</v>
          </cell>
          <cell r="L7" t="str">
            <v>949</v>
          </cell>
          <cell r="M7" t="str">
            <v>BUGA</v>
          </cell>
          <cell r="N7" t="str">
            <v>COLOMBIA</v>
          </cell>
          <cell r="O7" t="str">
            <v>CENTRO</v>
          </cell>
          <cell r="P7" t="str">
            <v>R</v>
          </cell>
          <cell r="Q7" t="str">
            <v>G</v>
          </cell>
          <cell r="R7" t="str">
            <v>NO</v>
          </cell>
          <cell r="S7" t="str">
            <v>PESOS COLOMBIANOS</v>
          </cell>
        </row>
        <row r="8">
          <cell r="F8" t="str">
            <v>M1950950</v>
          </cell>
          <cell r="G8" t="str">
            <v>TULUEÑA DE ASEO</v>
          </cell>
          <cell r="H8">
            <v>0.62</v>
          </cell>
          <cell r="J8" t="str">
            <v>723</v>
          </cell>
          <cell r="K8" t="str">
            <v>COLOMBIA</v>
          </cell>
          <cell r="L8" t="str">
            <v>950</v>
          </cell>
          <cell r="M8" t="str">
            <v>TULUÁ</v>
          </cell>
          <cell r="N8" t="str">
            <v>COLOMBIA</v>
          </cell>
          <cell r="O8" t="str">
            <v>CENTRO</v>
          </cell>
          <cell r="P8" t="str">
            <v>R</v>
          </cell>
          <cell r="Q8" t="str">
            <v>G</v>
          </cell>
          <cell r="R8" t="str">
            <v>NO</v>
          </cell>
          <cell r="S8" t="str">
            <v>PESOS COLOMBIANOS</v>
          </cell>
        </row>
        <row r="9">
          <cell r="F9" t="str">
            <v>M1951951</v>
          </cell>
          <cell r="G9" t="str">
            <v>SOCIEDAD DE ASEO DE CANDELARIA</v>
          </cell>
          <cell r="H9">
            <v>0.64</v>
          </cell>
          <cell r="J9" t="str">
            <v>723</v>
          </cell>
          <cell r="K9" t="str">
            <v>COLOMBIA</v>
          </cell>
          <cell r="L9" t="str">
            <v>951</v>
          </cell>
          <cell r="M9" t="str">
            <v>CANDELARIA</v>
          </cell>
          <cell r="N9" t="str">
            <v>COLOMBIA</v>
          </cell>
          <cell r="O9" t="str">
            <v>CENTRO</v>
          </cell>
          <cell r="P9" t="str">
            <v>R</v>
          </cell>
          <cell r="Q9" t="str">
            <v>G</v>
          </cell>
          <cell r="R9" t="str">
            <v>NO</v>
          </cell>
          <cell r="S9" t="str">
            <v>PESOS COLOMBIANOS</v>
          </cell>
        </row>
        <row r="10">
          <cell r="F10" t="str">
            <v>M1952952</v>
          </cell>
          <cell r="G10" t="str">
            <v>FDS EL CERRITO</v>
          </cell>
          <cell r="H10">
            <v>0.64</v>
          </cell>
          <cell r="J10" t="str">
            <v>723</v>
          </cell>
          <cell r="K10" t="str">
            <v>COLOMBIA</v>
          </cell>
          <cell r="L10" t="str">
            <v>952</v>
          </cell>
          <cell r="M10" t="str">
            <v>EL CERRITO</v>
          </cell>
          <cell r="N10" t="str">
            <v>COLOMBIA</v>
          </cell>
          <cell r="O10" t="str">
            <v>CENTRO</v>
          </cell>
          <cell r="P10" t="str">
            <v>R</v>
          </cell>
          <cell r="Q10" t="str">
            <v>G</v>
          </cell>
          <cell r="R10" t="str">
            <v>NO</v>
          </cell>
          <cell r="S10" t="str">
            <v>PESOS COLOMBIANOS</v>
          </cell>
        </row>
        <row r="11">
          <cell r="F11" t="str">
            <v>M1953953</v>
          </cell>
          <cell r="G11" t="str">
            <v>SOCIEDAD DE ASEO DE PRADERA</v>
          </cell>
          <cell r="H11">
            <v>0.67</v>
          </cell>
          <cell r="J11" t="str">
            <v>723</v>
          </cell>
          <cell r="K11" t="str">
            <v>COLOMBIA</v>
          </cell>
          <cell r="L11" t="str">
            <v>953</v>
          </cell>
          <cell r="M11" t="str">
            <v>PRADERA</v>
          </cell>
          <cell r="N11" t="str">
            <v>COLOMBIA</v>
          </cell>
          <cell r="O11" t="str">
            <v>CENTRO</v>
          </cell>
          <cell r="P11" t="str">
            <v>R</v>
          </cell>
          <cell r="Q11" t="str">
            <v>G</v>
          </cell>
          <cell r="R11" t="str">
            <v>NO</v>
          </cell>
          <cell r="S11" t="str">
            <v>PESOS COLOMBIANOS</v>
          </cell>
        </row>
        <row r="12">
          <cell r="F12" t="str">
            <v>M1954954</v>
          </cell>
          <cell r="G12" t="str">
            <v>PALMIRANA DE ASEO</v>
          </cell>
          <cell r="H12">
            <v>0.56000000000000005</v>
          </cell>
          <cell r="J12" t="str">
            <v>723</v>
          </cell>
          <cell r="K12" t="str">
            <v>COLOMBIA</v>
          </cell>
          <cell r="L12" t="str">
            <v>954</v>
          </cell>
          <cell r="M12" t="str">
            <v>PALMIRA</v>
          </cell>
          <cell r="N12" t="str">
            <v>COLOMBIA</v>
          </cell>
          <cell r="O12" t="str">
            <v>CENTRO</v>
          </cell>
          <cell r="P12" t="str">
            <v>R</v>
          </cell>
          <cell r="Q12" t="str">
            <v>G</v>
          </cell>
          <cell r="R12" t="str">
            <v>NO</v>
          </cell>
          <cell r="S12" t="str">
            <v>PESOS COLOMBIANOS</v>
          </cell>
        </row>
        <row r="13">
          <cell r="B13" t="str">
            <v>R</v>
          </cell>
          <cell r="F13" t="str">
            <v>M1955955</v>
          </cell>
          <cell r="G13" t="str">
            <v>SOCIEDAD DE ASEO DE YUMBO</v>
          </cell>
          <cell r="H13">
            <v>0.65</v>
          </cell>
          <cell r="J13" t="str">
            <v>723</v>
          </cell>
          <cell r="K13" t="str">
            <v>COLOMBIA</v>
          </cell>
          <cell r="L13" t="str">
            <v>955</v>
          </cell>
          <cell r="M13" t="str">
            <v>YUMBO</v>
          </cell>
          <cell r="N13" t="str">
            <v>COLOMBIA</v>
          </cell>
          <cell r="O13" t="str">
            <v>CENTRO</v>
          </cell>
          <cell r="P13" t="str">
            <v>R</v>
          </cell>
          <cell r="Q13" t="str">
            <v>G</v>
          </cell>
          <cell r="R13" t="str">
            <v>NO</v>
          </cell>
          <cell r="S13" t="str">
            <v>PESOS COLOMBIANOS</v>
          </cell>
        </row>
        <row r="14">
          <cell r="F14" t="str">
            <v>M1956956</v>
          </cell>
          <cell r="G14" t="str">
            <v>PROACTIVA COLOMBIA</v>
          </cell>
          <cell r="H14">
            <v>1</v>
          </cell>
          <cell r="J14" t="str">
            <v>723</v>
          </cell>
          <cell r="K14" t="str">
            <v>COLOMBIA</v>
          </cell>
          <cell r="L14" t="str">
            <v>956</v>
          </cell>
          <cell r="M14" t="str">
            <v>ESTRUCTURA COLOMBIA</v>
          </cell>
          <cell r="N14" t="str">
            <v>COLOMBIA</v>
          </cell>
          <cell r="O14" t="str">
            <v>CENTRO</v>
          </cell>
          <cell r="P14" t="str">
            <v>ESTRUCTURA</v>
          </cell>
          <cell r="Q14" t="str">
            <v>G</v>
          </cell>
          <cell r="R14" t="str">
            <v>NO</v>
          </cell>
          <cell r="S14" t="str">
            <v>PESOS COLOMBIANOS</v>
          </cell>
        </row>
        <row r="15">
          <cell r="B15" t="str">
            <v>E</v>
          </cell>
          <cell r="F15" t="str">
            <v>M1957957</v>
          </cell>
          <cell r="G15" t="str">
            <v>CONCESIONARIA TIBITOC</v>
          </cell>
          <cell r="H15">
            <v>0.33334999999999998</v>
          </cell>
          <cell r="J15" t="str">
            <v>723</v>
          </cell>
          <cell r="K15" t="str">
            <v>COLOMBIA</v>
          </cell>
          <cell r="L15" t="str">
            <v>957</v>
          </cell>
          <cell r="M15" t="str">
            <v>TIBITOC</v>
          </cell>
          <cell r="N15" t="str">
            <v>COLOMBIA</v>
          </cell>
          <cell r="O15" t="str">
            <v>CENTRO</v>
          </cell>
          <cell r="P15" t="str">
            <v>A</v>
          </cell>
          <cell r="Q15" t="str">
            <v>P</v>
          </cell>
          <cell r="R15" t="str">
            <v>NO</v>
          </cell>
          <cell r="S15" t="str">
            <v>PESOS COLOMBIANOS</v>
          </cell>
        </row>
        <row r="16">
          <cell r="F16" t="str">
            <v>M1959959</v>
          </cell>
          <cell r="G16" t="str">
            <v>COMPAÑÍA AGUAS DE COLOMBIA</v>
          </cell>
          <cell r="H16">
            <v>0.4</v>
          </cell>
          <cell r="J16" t="str">
            <v>723</v>
          </cell>
          <cell r="K16" t="str">
            <v>COLOMBIA</v>
          </cell>
          <cell r="L16" t="str">
            <v>959</v>
          </cell>
          <cell r="M16" t="str">
            <v>COMPAÑÍA AGUAS DE COLOMBIA</v>
          </cell>
          <cell r="N16" t="str">
            <v>COLOMBIA</v>
          </cell>
          <cell r="O16" t="str">
            <v>CENTRO</v>
          </cell>
          <cell r="P16" t="str">
            <v>A</v>
          </cell>
          <cell r="Q16" t="str">
            <v>P</v>
          </cell>
          <cell r="R16" t="str">
            <v>NO</v>
          </cell>
          <cell r="S16" t="str">
            <v>PESOS COLOMBIANOS</v>
          </cell>
        </row>
        <row r="17">
          <cell r="F17" t="str">
            <v>M1973973</v>
          </cell>
          <cell r="G17" t="str">
            <v>PROACTIVA DE SERVICIOS</v>
          </cell>
          <cell r="H17">
            <v>1</v>
          </cell>
          <cell r="J17" t="str">
            <v>723</v>
          </cell>
          <cell r="K17" t="str">
            <v>COLOMBIA</v>
          </cell>
          <cell r="L17" t="str">
            <v>973</v>
          </cell>
          <cell r="M17" t="str">
            <v>SERVICOL</v>
          </cell>
          <cell r="N17" t="str">
            <v>COLOMBIA</v>
          </cell>
          <cell r="O17" t="str">
            <v>CENTRO</v>
          </cell>
          <cell r="P17" t="str">
            <v>R</v>
          </cell>
          <cell r="Q17" t="str">
            <v>G</v>
          </cell>
          <cell r="R17" t="str">
            <v>NO</v>
          </cell>
          <cell r="S17" t="str">
            <v>PESOS COLOMBIANOS</v>
          </cell>
        </row>
        <row r="18">
          <cell r="F18" t="str">
            <v>M1978978</v>
          </cell>
          <cell r="G18" t="str">
            <v>ASEO VALLE</v>
          </cell>
          <cell r="H18">
            <v>1</v>
          </cell>
          <cell r="J18" t="str">
            <v>723</v>
          </cell>
          <cell r="K18" t="str">
            <v>COLOMBIA</v>
          </cell>
          <cell r="L18" t="str">
            <v>978</v>
          </cell>
          <cell r="M18" t="str">
            <v>ASEO VALLE</v>
          </cell>
          <cell r="N18" t="str">
            <v>COLOMBIA</v>
          </cell>
          <cell r="O18" t="str">
            <v>CENTRO</v>
          </cell>
          <cell r="P18" t="str">
            <v>R</v>
          </cell>
          <cell r="Q18" t="str">
            <v>G</v>
          </cell>
          <cell r="R18" t="str">
            <v>NO</v>
          </cell>
          <cell r="S18" t="str">
            <v>PESOS COLOMBIANOS</v>
          </cell>
        </row>
        <row r="19">
          <cell r="F19" t="str">
            <v>M1114114</v>
          </cell>
          <cell r="G19" t="str">
            <v>FCC SERVICIOS SANTO DOMINGO</v>
          </cell>
          <cell r="H19">
            <v>1</v>
          </cell>
          <cell r="J19" t="str">
            <v>725</v>
          </cell>
          <cell r="K19" t="str">
            <v>REPUBLICA DOMINICANA</v>
          </cell>
          <cell r="L19" t="str">
            <v>114</v>
          </cell>
          <cell r="M19" t="str">
            <v>ESTRUCTURA SANTO DOMINGO</v>
          </cell>
          <cell r="N19" t="str">
            <v>REPÚB. DOMINICANA</v>
          </cell>
          <cell r="O19" t="str">
            <v>CENTRO</v>
          </cell>
          <cell r="P19" t="str">
            <v>ESTRUCTURA</v>
          </cell>
          <cell r="Q19" t="str">
            <v>G</v>
          </cell>
          <cell r="R19" t="str">
            <v>NO</v>
          </cell>
          <cell r="S19" t="str">
            <v>PESOS DOMINICANOS</v>
          </cell>
        </row>
        <row r="20">
          <cell r="F20" t="str">
            <v>M1115115</v>
          </cell>
          <cell r="G20" t="str">
            <v>DOMINICANA SANITARY SERVICES</v>
          </cell>
          <cell r="H20">
            <v>1</v>
          </cell>
          <cell r="J20" t="str">
            <v>725</v>
          </cell>
          <cell r="K20" t="str">
            <v>REPUBLICA DOMINICANA</v>
          </cell>
          <cell r="L20" t="str">
            <v>115</v>
          </cell>
          <cell r="M20" t="str">
            <v>STO. DOMINGO (DOM. SAN. SERV.)</v>
          </cell>
          <cell r="N20" t="str">
            <v>REPÚB. DOMINICANA</v>
          </cell>
          <cell r="O20" t="str">
            <v>CENTRO</v>
          </cell>
          <cell r="P20" t="str">
            <v>R</v>
          </cell>
          <cell r="Q20" t="str">
            <v>G</v>
          </cell>
          <cell r="R20" t="str">
            <v>NO</v>
          </cell>
          <cell r="S20" t="str">
            <v>PESOS DOMINICANOS</v>
          </cell>
        </row>
        <row r="21">
          <cell r="F21" t="str">
            <v>M1116116</v>
          </cell>
          <cell r="G21" t="str">
            <v>COLIMEC</v>
          </cell>
          <cell r="H21">
            <v>1</v>
          </cell>
          <cell r="J21" t="str">
            <v>725</v>
          </cell>
          <cell r="K21" t="str">
            <v>REPUBLICA DOMINICANA</v>
          </cell>
          <cell r="L21" t="str">
            <v>116</v>
          </cell>
          <cell r="M21" t="str">
            <v>STO. DOMINGO (COLIMEC)</v>
          </cell>
          <cell r="N21" t="str">
            <v>REPÚB. DOMINICANA</v>
          </cell>
          <cell r="O21" t="str">
            <v>CENTRO</v>
          </cell>
          <cell r="P21" t="str">
            <v>R</v>
          </cell>
          <cell r="Q21" t="str">
            <v>G</v>
          </cell>
          <cell r="R21" t="str">
            <v>NO</v>
          </cell>
          <cell r="S21" t="str">
            <v>PESOS DOMINICANOS</v>
          </cell>
        </row>
        <row r="22">
          <cell r="F22" t="str">
            <v>M1099099</v>
          </cell>
          <cell r="G22" t="str">
            <v>FOSPUCA BARUTA</v>
          </cell>
          <cell r="H22">
            <v>0.6</v>
          </cell>
          <cell r="J22" t="str">
            <v>727</v>
          </cell>
          <cell r="K22" t="str">
            <v>VENEZUELA</v>
          </cell>
          <cell r="L22" t="str">
            <v>099</v>
          </cell>
          <cell r="M22" t="str">
            <v>BARUTA</v>
          </cell>
          <cell r="N22" t="str">
            <v>VENEZUELA</v>
          </cell>
          <cell r="O22" t="str">
            <v>CENTRO</v>
          </cell>
          <cell r="P22" t="str">
            <v>R</v>
          </cell>
          <cell r="Q22" t="str">
            <v>G</v>
          </cell>
          <cell r="R22" t="str">
            <v>NO</v>
          </cell>
          <cell r="S22" t="str">
            <v>BOLÍVARES</v>
          </cell>
        </row>
        <row r="23">
          <cell r="F23" t="str">
            <v>M1120120</v>
          </cell>
          <cell r="G23" t="str">
            <v>FOSPUCA LIBERTADOR</v>
          </cell>
          <cell r="H23">
            <v>0.6</v>
          </cell>
          <cell r="J23" t="str">
            <v>727</v>
          </cell>
          <cell r="K23" t="str">
            <v>VENEZUELA</v>
          </cell>
          <cell r="L23" t="str">
            <v>120</v>
          </cell>
          <cell r="M23" t="str">
            <v>LIBERTADOR</v>
          </cell>
          <cell r="N23" t="str">
            <v>VENEZUELA</v>
          </cell>
          <cell r="O23" t="str">
            <v>CENTRO</v>
          </cell>
          <cell r="P23" t="str">
            <v>R</v>
          </cell>
          <cell r="Q23" t="str">
            <v>G</v>
          </cell>
          <cell r="R23" t="str">
            <v>NO</v>
          </cell>
          <cell r="S23" t="str">
            <v>BOLÍVARES</v>
          </cell>
        </row>
        <row r="24">
          <cell r="F24" t="str">
            <v>M1123123</v>
          </cell>
          <cell r="G24" t="str">
            <v>FOSPUCA CARRIZAL</v>
          </cell>
          <cell r="H24">
            <v>0.6</v>
          </cell>
          <cell r="J24" t="str">
            <v>727</v>
          </cell>
          <cell r="K24" t="str">
            <v>VENEZUELA</v>
          </cell>
          <cell r="L24" t="str">
            <v>123</v>
          </cell>
          <cell r="M24" t="str">
            <v>CARRIZAL</v>
          </cell>
          <cell r="N24" t="str">
            <v>VENEZUELA</v>
          </cell>
          <cell r="O24" t="str">
            <v>CENTRO</v>
          </cell>
          <cell r="P24" t="str">
            <v>R</v>
          </cell>
          <cell r="Q24" t="str">
            <v>G</v>
          </cell>
          <cell r="R24" t="str">
            <v>NO</v>
          </cell>
          <cell r="S24" t="str">
            <v>BOLÍVARES</v>
          </cell>
        </row>
        <row r="25">
          <cell r="F25" t="str">
            <v>M1124124</v>
          </cell>
          <cell r="G25" t="str">
            <v>FOSPUCA ZAMORA</v>
          </cell>
          <cell r="H25">
            <v>0.6</v>
          </cell>
          <cell r="J25" t="str">
            <v>727</v>
          </cell>
          <cell r="K25" t="str">
            <v>VENEZUELA</v>
          </cell>
          <cell r="L25" t="str">
            <v>124</v>
          </cell>
          <cell r="M25" t="str">
            <v>ZAMORA</v>
          </cell>
          <cell r="N25" t="str">
            <v>VENEZUELA</v>
          </cell>
          <cell r="O25" t="str">
            <v>CENTRO</v>
          </cell>
          <cell r="P25" t="str">
            <v>R</v>
          </cell>
          <cell r="Q25" t="str">
            <v>G</v>
          </cell>
          <cell r="R25" t="str">
            <v>NO</v>
          </cell>
          <cell r="S25" t="str">
            <v>BOLÍVARES</v>
          </cell>
        </row>
        <row r="26">
          <cell r="F26" t="str">
            <v>M1126126</v>
          </cell>
          <cell r="G26" t="str">
            <v>FOSPUCA MATURÍN</v>
          </cell>
          <cell r="H26">
            <v>0.6</v>
          </cell>
          <cell r="J26" t="str">
            <v>727</v>
          </cell>
          <cell r="K26" t="str">
            <v>VENEZUELA</v>
          </cell>
          <cell r="L26" t="str">
            <v>126</v>
          </cell>
          <cell r="M26" t="str">
            <v>MATURÍN</v>
          </cell>
          <cell r="N26" t="str">
            <v>VENEZUELA</v>
          </cell>
          <cell r="O26" t="str">
            <v>CENTRO</v>
          </cell>
          <cell r="P26" t="str">
            <v>R</v>
          </cell>
          <cell r="Q26" t="str">
            <v>G</v>
          </cell>
          <cell r="R26" t="str">
            <v>NO</v>
          </cell>
          <cell r="S26" t="str">
            <v>BOLÍVARES</v>
          </cell>
        </row>
        <row r="27">
          <cell r="F27" t="str">
            <v>M1417417</v>
          </cell>
          <cell r="G27" t="str">
            <v>FOSPUCA PUERTO CABELLO</v>
          </cell>
          <cell r="H27">
            <v>0.6</v>
          </cell>
          <cell r="J27" t="str">
            <v>727</v>
          </cell>
          <cell r="K27" t="str">
            <v>VENEZUELA</v>
          </cell>
          <cell r="L27" t="str">
            <v>553</v>
          </cell>
          <cell r="M27" t="str">
            <v>ESTRUCTURA FOSPUCA</v>
          </cell>
          <cell r="N27" t="str">
            <v>VENEZUELA</v>
          </cell>
          <cell r="O27" t="str">
            <v>CENTRO</v>
          </cell>
          <cell r="P27" t="str">
            <v>R</v>
          </cell>
          <cell r="Q27" t="str">
            <v>G</v>
          </cell>
          <cell r="R27" t="str">
            <v>NO</v>
          </cell>
          <cell r="S27" t="str">
            <v>BOLÍVARES</v>
          </cell>
        </row>
        <row r="28">
          <cell r="F28" t="str">
            <v>M1823823</v>
          </cell>
          <cell r="G28" t="str">
            <v>FOSPUCA NUEVA ESPARTA</v>
          </cell>
          <cell r="H28">
            <v>0.6</v>
          </cell>
          <cell r="J28" t="str">
            <v>727</v>
          </cell>
          <cell r="K28" t="str">
            <v>VENEZUELA</v>
          </cell>
          <cell r="L28" t="str">
            <v>823</v>
          </cell>
          <cell r="M28" t="str">
            <v>PORLAMAR (NUEVA ESPARTA)</v>
          </cell>
          <cell r="N28" t="str">
            <v>VENEZUELA</v>
          </cell>
          <cell r="O28" t="str">
            <v>CENTRO</v>
          </cell>
          <cell r="P28" t="str">
            <v>R</v>
          </cell>
          <cell r="Q28" t="str">
            <v>G</v>
          </cell>
          <cell r="R28" t="str">
            <v>NO</v>
          </cell>
          <cell r="S28" t="str">
            <v>BOLÍVARES</v>
          </cell>
        </row>
        <row r="29">
          <cell r="F29" t="str">
            <v>M1888888</v>
          </cell>
          <cell r="G29" t="str">
            <v>FOSPUCA GUAICAIPURO</v>
          </cell>
          <cell r="H29">
            <v>0.6</v>
          </cell>
          <cell r="J29" t="str">
            <v>727</v>
          </cell>
          <cell r="K29" t="str">
            <v>VENEZUELA</v>
          </cell>
          <cell r="L29" t="str">
            <v>888</v>
          </cell>
          <cell r="M29" t="str">
            <v>GUAICAIPURO</v>
          </cell>
          <cell r="N29" t="str">
            <v>VENEZUELA</v>
          </cell>
          <cell r="O29" t="str">
            <v>CENTRO</v>
          </cell>
          <cell r="P29" t="str">
            <v>R</v>
          </cell>
          <cell r="Q29" t="str">
            <v>G</v>
          </cell>
          <cell r="R29" t="str">
            <v>NO</v>
          </cell>
          <cell r="S29" t="str">
            <v>BOLÍVARES</v>
          </cell>
        </row>
        <row r="30">
          <cell r="F30" t="str">
            <v>M1553553</v>
          </cell>
          <cell r="G30" t="str">
            <v>FOSPUCA , C.A.</v>
          </cell>
          <cell r="H30">
            <v>0.6</v>
          </cell>
          <cell r="J30" t="str">
            <v>727</v>
          </cell>
          <cell r="K30" t="str">
            <v>VENEZUELA</v>
          </cell>
          <cell r="L30" t="str">
            <v>553</v>
          </cell>
          <cell r="M30" t="str">
            <v>ESTRUCTURA FOSPUCA</v>
          </cell>
          <cell r="N30" t="str">
            <v>VENEZUELA</v>
          </cell>
          <cell r="O30" t="str">
            <v>CENTRO</v>
          </cell>
          <cell r="P30" t="str">
            <v>R</v>
          </cell>
          <cell r="Q30" t="str">
            <v>G</v>
          </cell>
          <cell r="R30" t="str">
            <v>NO</v>
          </cell>
          <cell r="S30" t="str">
            <v>BOLÍVARES</v>
          </cell>
        </row>
        <row r="31">
          <cell r="F31" t="str">
            <v>M1217217</v>
          </cell>
          <cell r="G31" t="str">
            <v>CONSORCIO FCC FOCSAVEN</v>
          </cell>
          <cell r="H31">
            <v>1</v>
          </cell>
          <cell r="J31" t="str">
            <v>727</v>
          </cell>
          <cell r="K31" t="str">
            <v>VENEZUELA</v>
          </cell>
          <cell r="L31" t="str">
            <v>217</v>
          </cell>
          <cell r="M31" t="str">
            <v>AGUAS MONAGAS</v>
          </cell>
          <cell r="N31" t="str">
            <v>VENEZUELA</v>
          </cell>
          <cell r="O31" t="str">
            <v>CENTRO</v>
          </cell>
          <cell r="P31" t="str">
            <v>A</v>
          </cell>
          <cell r="Q31" t="str">
            <v>G</v>
          </cell>
          <cell r="R31" t="str">
            <v>SI</v>
          </cell>
          <cell r="S31" t="str">
            <v>BOLÍVARES</v>
          </cell>
        </row>
        <row r="32">
          <cell r="F32" t="str">
            <v>M1900900</v>
          </cell>
          <cell r="G32" t="str">
            <v>COTECNICA CARACAS, C.A.</v>
          </cell>
          <cell r="H32">
            <v>0.6</v>
          </cell>
          <cell r="J32" t="str">
            <v>727</v>
          </cell>
          <cell r="K32" t="str">
            <v>VENEZUELA</v>
          </cell>
          <cell r="L32">
            <v>900</v>
          </cell>
          <cell r="M32" t="str">
            <v>COTECNICA CARACAS</v>
          </cell>
          <cell r="N32" t="str">
            <v>VENEZUELA</v>
          </cell>
          <cell r="O32" t="str">
            <v>CENTRO</v>
          </cell>
          <cell r="P32" t="str">
            <v>R</v>
          </cell>
          <cell r="Q32" t="str">
            <v>G</v>
          </cell>
          <cell r="R32" t="str">
            <v>NO</v>
          </cell>
          <cell r="S32" t="str">
            <v>BOLÍVARES</v>
          </cell>
        </row>
        <row r="33">
          <cell r="F33" t="str">
            <v>M1901901</v>
          </cell>
          <cell r="G33" t="str">
            <v>COTECNICA CHACAO, C.A.</v>
          </cell>
          <cell r="H33">
            <v>0.6</v>
          </cell>
          <cell r="J33" t="str">
            <v>727</v>
          </cell>
          <cell r="K33" t="str">
            <v>VENEZUELA</v>
          </cell>
          <cell r="L33">
            <v>901</v>
          </cell>
          <cell r="M33" t="str">
            <v>COTECNICA CHACAO</v>
          </cell>
          <cell r="N33" t="str">
            <v>VENEZUELA</v>
          </cell>
          <cell r="O33" t="str">
            <v>CENTRO</v>
          </cell>
          <cell r="P33" t="str">
            <v>R</v>
          </cell>
          <cell r="Q33" t="str">
            <v>G</v>
          </cell>
          <cell r="R33" t="str">
            <v>NO</v>
          </cell>
          <cell r="S33" t="str">
            <v>BOLÍVARES</v>
          </cell>
        </row>
        <row r="34">
          <cell r="F34" t="str">
            <v>M1902902</v>
          </cell>
          <cell r="G34" t="str">
            <v>SERVICIOS PLASTICOT 405, C.A.</v>
          </cell>
          <cell r="H34">
            <v>0.6</v>
          </cell>
          <cell r="J34" t="str">
            <v>727</v>
          </cell>
          <cell r="K34" t="str">
            <v>VENEZUELA</v>
          </cell>
          <cell r="L34">
            <v>902</v>
          </cell>
          <cell r="M34" t="str">
            <v>SERVICIOS PLASTICOT 405</v>
          </cell>
          <cell r="N34" t="str">
            <v>VENEZUELA</v>
          </cell>
          <cell r="O34" t="str">
            <v>CENTRO</v>
          </cell>
          <cell r="P34" t="str">
            <v>R</v>
          </cell>
          <cell r="Q34" t="str">
            <v>G</v>
          </cell>
          <cell r="R34" t="str">
            <v>NO</v>
          </cell>
          <cell r="S34" t="str">
            <v>BOLÍVARES</v>
          </cell>
        </row>
        <row r="35">
          <cell r="F35" t="str">
            <v>M1903903</v>
          </cell>
          <cell r="G35" t="str">
            <v>SERVICIOS COTECNICA, C.A.</v>
          </cell>
          <cell r="H35">
            <v>0.6</v>
          </cell>
          <cell r="J35" t="str">
            <v>727</v>
          </cell>
          <cell r="K35" t="str">
            <v>VENEZUELA</v>
          </cell>
          <cell r="L35">
            <v>903</v>
          </cell>
          <cell r="M35" t="str">
            <v>SERVICIOS COTECNICA</v>
          </cell>
          <cell r="N35" t="str">
            <v>VENEZUELA</v>
          </cell>
          <cell r="O35" t="str">
            <v>CENTRO</v>
          </cell>
          <cell r="P35" t="str">
            <v>R</v>
          </cell>
          <cell r="Q35" t="str">
            <v>G</v>
          </cell>
          <cell r="R35" t="str">
            <v>NO</v>
          </cell>
          <cell r="S35" t="str">
            <v>BOLÍVARES</v>
          </cell>
        </row>
        <row r="36">
          <cell r="F36" t="str">
            <v>M1904904</v>
          </cell>
          <cell r="G36" t="str">
            <v>COTECNICA LA BONANZA, C.A.</v>
          </cell>
          <cell r="H36">
            <v>0.6</v>
          </cell>
          <cell r="J36" t="str">
            <v>727</v>
          </cell>
          <cell r="K36" t="str">
            <v>VENEZUELA</v>
          </cell>
          <cell r="L36">
            <v>904</v>
          </cell>
          <cell r="M36" t="str">
            <v>COTECNICA LA BONANZA</v>
          </cell>
          <cell r="N36" t="str">
            <v>VENEZUELA</v>
          </cell>
          <cell r="O36" t="str">
            <v>CENTRO</v>
          </cell>
          <cell r="P36" t="str">
            <v>R</v>
          </cell>
          <cell r="Q36" t="str">
            <v>G</v>
          </cell>
          <cell r="R36" t="str">
            <v>NO</v>
          </cell>
          <cell r="S36" t="str">
            <v>BOLÍVARES</v>
          </cell>
        </row>
        <row r="37">
          <cell r="F37" t="str">
            <v>M1905905</v>
          </cell>
          <cell r="G37" t="str">
            <v>INVERSIONES COTECNICA , C.A.</v>
          </cell>
          <cell r="H37">
            <v>0.6</v>
          </cell>
          <cell r="J37" t="str">
            <v>727</v>
          </cell>
          <cell r="K37" t="str">
            <v>VENEZUELA</v>
          </cell>
          <cell r="L37">
            <v>905</v>
          </cell>
          <cell r="M37" t="str">
            <v>INVERSIONES COTECNICA</v>
          </cell>
          <cell r="N37" t="str">
            <v>VENEZUELA</v>
          </cell>
          <cell r="O37" t="str">
            <v>CENTRO</v>
          </cell>
          <cell r="P37" t="str">
            <v>R</v>
          </cell>
          <cell r="Q37" t="str">
            <v>G</v>
          </cell>
          <cell r="R37" t="str">
            <v>NO</v>
          </cell>
          <cell r="S37" t="str">
            <v>BOLÍVARES</v>
          </cell>
        </row>
        <row r="38">
          <cell r="F38" t="str">
            <v>M1906906</v>
          </cell>
          <cell r="G38" t="str">
            <v>MANTENIMIENTO URBANO, C.A.</v>
          </cell>
          <cell r="H38">
            <v>0.6</v>
          </cell>
          <cell r="J38" t="str">
            <v>727</v>
          </cell>
          <cell r="K38" t="str">
            <v>VENEZUELA</v>
          </cell>
          <cell r="L38">
            <v>906</v>
          </cell>
          <cell r="M38" t="str">
            <v>MANTENIMIENTO URBANO</v>
          </cell>
          <cell r="N38" t="str">
            <v>VENEZUELA</v>
          </cell>
          <cell r="O38" t="str">
            <v>CENTRO</v>
          </cell>
          <cell r="P38" t="str">
            <v>R</v>
          </cell>
          <cell r="Q38" t="str">
            <v>G</v>
          </cell>
          <cell r="R38" t="str">
            <v>NO</v>
          </cell>
          <cell r="S38" t="str">
            <v>BOLÍVARES</v>
          </cell>
        </row>
        <row r="39">
          <cell r="F39" t="str">
            <v>M1891891</v>
          </cell>
          <cell r="G39" t="str">
            <v>PROACTIVA VENEZUELA</v>
          </cell>
          <cell r="H39">
            <v>1</v>
          </cell>
          <cell r="J39" t="str">
            <v>729</v>
          </cell>
          <cell r="K39" t="str">
            <v>ESTRUCTURA ZONA CENTRO</v>
          </cell>
          <cell r="L39" t="str">
            <v>891</v>
          </cell>
          <cell r="M39" t="str">
            <v>ESTRUCTURA ZONA CENTRO</v>
          </cell>
          <cell r="N39" t="str">
            <v>VENEZUELA</v>
          </cell>
          <cell r="O39" t="str">
            <v>CENTRO</v>
          </cell>
          <cell r="P39" t="str">
            <v>ESTRUCTURA</v>
          </cell>
          <cell r="Q39" t="str">
            <v>G</v>
          </cell>
          <cell r="R39" t="str">
            <v>NO</v>
          </cell>
          <cell r="S39" t="str">
            <v>BOLÍVARES</v>
          </cell>
        </row>
        <row r="41">
          <cell r="F41">
            <v>38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lación Solvencia"/>
      <sheetName val="Rendimientos"/>
      <sheetName val="Costos"/>
      <sheetName val="Activos Prod&amp;Pasivos Costo"/>
      <sheetName val="Activos Improductivos"/>
      <sheetName val="Cartera Créditos"/>
      <sheetName val="Movimientos Varios"/>
      <sheetName val="G&amp;P Detallado Acumulado"/>
      <sheetName val="G&amp;P Movimiento Detallado"/>
      <sheetName val="Balance Financiero"/>
      <sheetName val="G&amp;P Financiero"/>
      <sheetName val="G&amp;P Movimiento Financiero"/>
      <sheetName val="Mov G&amp;P Ramiro"/>
      <sheetName val="Metas"/>
      <sheetName val="Bd-Estados"/>
      <sheetName val="Puc SB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istorico"/>
      <sheetName val="Sup.Macro"/>
      <sheetName val="Sup.Balance"/>
      <sheetName val="Ingresos"/>
      <sheetName val="CYG"/>
      <sheetName val="Balance"/>
      <sheetName val="PYG"/>
      <sheetName val="FCL-D"/>
      <sheetName val="FCL-I"/>
      <sheetName val="ActivosFijos"/>
      <sheetName val="Impuestos"/>
      <sheetName val="Crédito"/>
      <sheetName val="CAPEX"/>
      <sheetName val="Consola"/>
      <sheetName val="Val -"/>
      <sheetName val="Valoracion"/>
      <sheetName val="Resumen"/>
      <sheetName val="Presentacion"/>
      <sheetName val="Libro"/>
      <sheetName val="LaboralGN"/>
      <sheetName val="PyG 2005EXT"/>
      <sheetName val="Laboral.EXT"/>
      <sheetName val="ProyGas.EXT"/>
      <sheetName val="Proy.EX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ametros"/>
      <sheetName val="Inversiones"/>
      <sheetName val="Inv. Planta"/>
      <sheetName val="Costos"/>
      <sheetName val="Demanda H20"/>
      <sheetName val="Ingresos"/>
      <sheetName val="Deuda act"/>
      <sheetName val="Deuda Bonos "/>
      <sheetName val="Deuda Nueva"/>
      <sheetName val="Resultados Cont"/>
      <sheetName val="Resultados Fisc"/>
      <sheetName val="Amort Cont"/>
      <sheetName val="Amort Fisc"/>
      <sheetName val="Imp Cont"/>
      <sheetName val="Imp Fisc"/>
      <sheetName val="Valoración"/>
      <sheetName val="Curva de Valor"/>
      <sheetName val="Dividendos"/>
      <sheetName val="calc term"/>
      <sheetName val="Valoraciones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>
        <row r="16">
          <cell r="A16" t="str">
            <v>ANALISIS FORMULA DE TERMINACION</v>
          </cell>
        </row>
        <row r="20">
          <cell r="D20">
            <v>1997</v>
          </cell>
          <cell r="E20">
            <v>1998</v>
          </cell>
          <cell r="F20">
            <v>1999</v>
          </cell>
          <cell r="G20">
            <v>2000</v>
          </cell>
          <cell r="H20">
            <v>2001</v>
          </cell>
          <cell r="I20">
            <v>2002</v>
          </cell>
          <cell r="J20">
            <v>2003</v>
          </cell>
          <cell r="K20">
            <v>2004</v>
          </cell>
          <cell r="L20">
            <v>2005</v>
          </cell>
          <cell r="M20">
            <v>2006</v>
          </cell>
          <cell r="N20">
            <v>2007</v>
          </cell>
          <cell r="O20">
            <v>2008</v>
          </cell>
          <cell r="P20">
            <v>2009</v>
          </cell>
          <cell r="Q20">
            <v>2010</v>
          </cell>
          <cell r="R20">
            <v>2011</v>
          </cell>
          <cell r="S20">
            <v>2012</v>
          </cell>
          <cell r="T20">
            <v>2013</v>
          </cell>
          <cell r="U20">
            <v>2014</v>
          </cell>
          <cell r="V20">
            <v>2015</v>
          </cell>
          <cell r="W20">
            <v>2016</v>
          </cell>
          <cell r="X20">
            <v>2017</v>
          </cell>
          <cell r="Y20">
            <v>2018</v>
          </cell>
        </row>
        <row r="21">
          <cell r="A21" t="str">
            <v>Inversiónes  ( US $ 1997)</v>
          </cell>
        </row>
        <row r="23">
          <cell r="A23" t="str">
            <v xml:space="preserve">Tubería </v>
          </cell>
          <cell r="E23">
            <v>9669.2813502109693</v>
          </cell>
          <cell r="F23">
            <v>14840.304095871939</v>
          </cell>
          <cell r="G23">
            <v>7721.5197811997041</v>
          </cell>
          <cell r="H23">
            <v>1670</v>
          </cell>
        </row>
        <row r="25">
          <cell r="A25" t="str">
            <v>Planta</v>
          </cell>
          <cell r="E25">
            <v>12515.6</v>
          </cell>
          <cell r="F25">
            <v>7484.0974999999999</v>
          </cell>
          <cell r="G25">
            <v>2544.7494999999999</v>
          </cell>
          <cell r="H25">
            <v>363</v>
          </cell>
          <cell r="I25">
            <v>820.54000000000008</v>
          </cell>
          <cell r="J25">
            <v>395</v>
          </cell>
          <cell r="K25">
            <v>563</v>
          </cell>
          <cell r="L25">
            <v>512</v>
          </cell>
          <cell r="M25">
            <v>408</v>
          </cell>
          <cell r="N25">
            <v>415.1</v>
          </cell>
          <cell r="O25">
            <v>719.02</v>
          </cell>
          <cell r="P25">
            <v>211</v>
          </cell>
          <cell r="Q25">
            <v>1138.96</v>
          </cell>
          <cell r="R25">
            <v>1142.52</v>
          </cell>
          <cell r="S25">
            <v>607.1</v>
          </cell>
          <cell r="T25">
            <v>1503.01</v>
          </cell>
          <cell r="U25">
            <v>276</v>
          </cell>
          <cell r="V25">
            <v>190</v>
          </cell>
          <cell r="W25">
            <v>334.8</v>
          </cell>
          <cell r="X25">
            <v>556.1</v>
          </cell>
        </row>
        <row r="27">
          <cell r="A27" t="str">
            <v>Total Inversiones</v>
          </cell>
          <cell r="E27">
            <v>22184.88135021097</v>
          </cell>
          <cell r="F27">
            <v>22324.401595871939</v>
          </cell>
          <cell r="G27">
            <v>10266.269281199704</v>
          </cell>
          <cell r="H27">
            <v>2033</v>
          </cell>
          <cell r="I27">
            <v>820.54000000000008</v>
          </cell>
          <cell r="J27">
            <v>395</v>
          </cell>
          <cell r="K27">
            <v>563</v>
          </cell>
          <cell r="L27">
            <v>512</v>
          </cell>
          <cell r="M27">
            <v>408</v>
          </cell>
          <cell r="N27">
            <v>415.1</v>
          </cell>
          <cell r="O27">
            <v>719.02</v>
          </cell>
          <cell r="P27">
            <v>211</v>
          </cell>
          <cell r="Q27">
            <v>1138.96</v>
          </cell>
          <cell r="R27">
            <v>1142.52</v>
          </cell>
          <cell r="S27">
            <v>607.1</v>
          </cell>
          <cell r="T27">
            <v>1503.01</v>
          </cell>
          <cell r="U27">
            <v>276</v>
          </cell>
          <cell r="V27">
            <v>190</v>
          </cell>
          <cell r="W27">
            <v>334.8</v>
          </cell>
          <cell r="X27">
            <v>556.1</v>
          </cell>
        </row>
        <row r="29">
          <cell r="A29" t="str">
            <v>Inversiones Acumuladas</v>
          </cell>
          <cell r="E29">
            <v>22184.88135021097</v>
          </cell>
          <cell r="F29">
            <v>44509.282946082909</v>
          </cell>
          <cell r="G29">
            <v>54775.552227282613</v>
          </cell>
          <cell r="H29">
            <v>56808.552227282613</v>
          </cell>
          <cell r="I29">
            <v>57629.092227282614</v>
          </cell>
          <cell r="J29">
            <v>58024.092227282614</v>
          </cell>
          <cell r="K29">
            <v>58587.092227282614</v>
          </cell>
          <cell r="L29">
            <v>59099.092227282614</v>
          </cell>
          <cell r="M29">
            <v>59507.092227282614</v>
          </cell>
          <cell r="N29">
            <v>59922.192227282612</v>
          </cell>
          <cell r="O29">
            <v>60641.212227282609</v>
          </cell>
          <cell r="P29">
            <v>60852.212227282609</v>
          </cell>
          <cell r="Q29">
            <v>61991.172227282608</v>
          </cell>
          <cell r="R29">
            <v>63133.692227282605</v>
          </cell>
          <cell r="S29">
            <v>63740.792227282604</v>
          </cell>
          <cell r="T29">
            <v>65243.802227282606</v>
          </cell>
          <cell r="U29">
            <v>65519.802227282606</v>
          </cell>
          <cell r="V29">
            <v>65709.802227282606</v>
          </cell>
          <cell r="W29">
            <v>66044.602227282609</v>
          </cell>
          <cell r="X29">
            <v>66600.702227282614</v>
          </cell>
          <cell r="Y29">
            <v>66600.702227282614</v>
          </cell>
        </row>
        <row r="32">
          <cell r="A32" t="str">
            <v>Total Inversiones en 20 Años</v>
          </cell>
          <cell r="E32">
            <v>66600.702227282614</v>
          </cell>
        </row>
        <row r="34">
          <cell r="D34">
            <v>1997</v>
          </cell>
          <cell r="E34">
            <v>1998</v>
          </cell>
          <cell r="F34">
            <v>1999</v>
          </cell>
          <cell r="G34">
            <v>2000</v>
          </cell>
          <cell r="H34">
            <v>2001</v>
          </cell>
          <cell r="I34">
            <v>2002</v>
          </cell>
          <cell r="J34">
            <v>2003</v>
          </cell>
          <cell r="K34">
            <v>2004</v>
          </cell>
          <cell r="L34">
            <v>2005</v>
          </cell>
          <cell r="M34">
            <v>2006</v>
          </cell>
          <cell r="N34">
            <v>2007</v>
          </cell>
          <cell r="O34">
            <v>2008</v>
          </cell>
          <cell r="P34">
            <v>2009</v>
          </cell>
          <cell r="Q34">
            <v>2010</v>
          </cell>
          <cell r="R34">
            <v>2011</v>
          </cell>
          <cell r="S34">
            <v>2012</v>
          </cell>
          <cell r="T34">
            <v>2013</v>
          </cell>
          <cell r="U34">
            <v>2014</v>
          </cell>
          <cell r="V34">
            <v>2015</v>
          </cell>
          <cell r="W34">
            <v>2016</v>
          </cell>
          <cell r="X34">
            <v>2017</v>
          </cell>
          <cell r="Y34">
            <v>2018</v>
          </cell>
        </row>
        <row r="37">
          <cell r="A37" t="str">
            <v>M3 de Agua Garantizados</v>
          </cell>
          <cell r="E37">
            <v>117.437472</v>
          </cell>
          <cell r="F37">
            <v>160.55280000000002</v>
          </cell>
          <cell r="G37">
            <v>177.78355200000001</v>
          </cell>
          <cell r="H37">
            <v>142.54790400000002</v>
          </cell>
          <cell r="I37">
            <v>155.19168000000002</v>
          </cell>
          <cell r="J37">
            <v>172.22111999999998</v>
          </cell>
          <cell r="K37">
            <v>189.25056000000004</v>
          </cell>
          <cell r="L37">
            <v>206.53142399999996</v>
          </cell>
          <cell r="M37">
            <v>192.08880000000002</v>
          </cell>
          <cell r="N37">
            <v>208.91779200000002</v>
          </cell>
          <cell r="O37">
            <v>141.91200000000001</v>
          </cell>
          <cell r="P37">
            <v>141.91200000000001</v>
          </cell>
          <cell r="Q37">
            <v>141.91200000000001</v>
          </cell>
          <cell r="R37">
            <v>141.91200000000001</v>
          </cell>
          <cell r="S37">
            <v>141.91200000000001</v>
          </cell>
          <cell r="T37">
            <v>141.91200000000001</v>
          </cell>
          <cell r="U37">
            <v>141.91200000000001</v>
          </cell>
          <cell r="V37">
            <v>141.91200000000001</v>
          </cell>
          <cell r="W37">
            <v>141.91200000000001</v>
          </cell>
          <cell r="X37">
            <v>141.91200000000001</v>
          </cell>
          <cell r="Y37">
            <v>31.492799999999999</v>
          </cell>
        </row>
        <row r="39">
          <cell r="A39" t="str">
            <v>M3 Acumulados según Avance del Contrato</v>
          </cell>
          <cell r="E39">
            <v>117.437472</v>
          </cell>
          <cell r="F39">
            <v>277.990272</v>
          </cell>
          <cell r="G39">
            <v>455.77382399999999</v>
          </cell>
          <cell r="H39">
            <v>598.32172800000001</v>
          </cell>
          <cell r="I39">
            <v>753.51340800000003</v>
          </cell>
          <cell r="J39">
            <v>925.73452799999995</v>
          </cell>
          <cell r="K39">
            <v>1114.9850879999999</v>
          </cell>
          <cell r="L39">
            <v>1321.5165119999999</v>
          </cell>
          <cell r="M39">
            <v>1513.6053119999999</v>
          </cell>
          <cell r="N39">
            <v>1722.5231039999999</v>
          </cell>
          <cell r="O39">
            <v>1864.4351039999999</v>
          </cell>
          <cell r="P39">
            <v>2006.3471039999999</v>
          </cell>
          <cell r="Q39">
            <v>2148.2591039999998</v>
          </cell>
          <cell r="R39">
            <v>2290.1711039999996</v>
          </cell>
          <cell r="S39">
            <v>2432.0831039999994</v>
          </cell>
          <cell r="T39">
            <v>2573.9951039999992</v>
          </cell>
          <cell r="U39">
            <v>2715.907103999999</v>
          </cell>
          <cell r="V39">
            <v>2857.8191039999988</v>
          </cell>
          <cell r="W39">
            <v>2999.7311039999986</v>
          </cell>
          <cell r="X39">
            <v>3141.6431039999984</v>
          </cell>
          <cell r="Y39">
            <v>3173.1359039999984</v>
          </cell>
        </row>
        <row r="41">
          <cell r="A41" t="str">
            <v>Metros Cubicos Totales</v>
          </cell>
          <cell r="E41">
            <v>3173.1359039999984</v>
          </cell>
        </row>
        <row r="46">
          <cell r="D46">
            <v>1997</v>
          </cell>
          <cell r="E46">
            <v>1998</v>
          </cell>
          <cell r="F46">
            <v>1999</v>
          </cell>
          <cell r="G46">
            <v>2000</v>
          </cell>
          <cell r="H46">
            <v>2001</v>
          </cell>
          <cell r="I46">
            <v>2002</v>
          </cell>
          <cell r="J46">
            <v>2003</v>
          </cell>
          <cell r="K46">
            <v>2004</v>
          </cell>
          <cell r="L46">
            <v>2005</v>
          </cell>
          <cell r="M46">
            <v>2006</v>
          </cell>
          <cell r="N46">
            <v>2007</v>
          </cell>
          <cell r="O46">
            <v>2008</v>
          </cell>
          <cell r="P46">
            <v>2009</v>
          </cell>
          <cell r="Q46">
            <v>2010</v>
          </cell>
          <cell r="R46">
            <v>2011</v>
          </cell>
          <cell r="S46">
            <v>2012</v>
          </cell>
          <cell r="T46">
            <v>2013</v>
          </cell>
          <cell r="U46">
            <v>2014</v>
          </cell>
          <cell r="V46">
            <v>2015</v>
          </cell>
          <cell r="W46">
            <v>2016</v>
          </cell>
          <cell r="X46">
            <v>2017</v>
          </cell>
          <cell r="Y46">
            <v>2018</v>
          </cell>
        </row>
        <row r="48">
          <cell r="A48" t="str">
            <v>SREV t   - US $ Constantes  / 97</v>
          </cell>
          <cell r="E48">
            <v>19719.995401538774</v>
          </cell>
          <cell r="F48">
            <v>38674.566789042663</v>
          </cell>
          <cell r="G48">
            <v>45209.350950826374</v>
          </cell>
          <cell r="H48">
            <v>44250.42410159827</v>
          </cell>
          <cell r="I48">
            <v>41813.658023153126</v>
          </cell>
          <cell r="J48">
            <v>38593.922355541108</v>
          </cell>
          <cell r="K48">
            <v>35184.757098762217</v>
          </cell>
          <cell r="L48">
            <v>31361.885134072279</v>
          </cell>
          <cell r="M48">
            <v>27738.148279098903</v>
          </cell>
          <cell r="N48">
            <v>23768.289022411052</v>
          </cell>
          <cell r="O48">
            <v>21508.729112687106</v>
          </cell>
          <cell r="P48">
            <v>18741.149202963155</v>
          </cell>
          <cell r="Q48">
            <v>16901.529293239211</v>
          </cell>
          <cell r="R48">
            <v>15065.469383515265</v>
          </cell>
          <cell r="S48">
            <v>12693.989473791313</v>
          </cell>
          <cell r="T48">
            <v>11218.419564067386</v>
          </cell>
          <cell r="U48">
            <v>8515.8396543434428</v>
          </cell>
          <cell r="V48">
            <v>5727.2597446194923</v>
          </cell>
          <cell r="W48">
            <v>3083.4798348955519</v>
          </cell>
          <cell r="X48">
            <v>660.99992517162173</v>
          </cell>
          <cell r="Y48">
            <v>0</v>
          </cell>
        </row>
        <row r="49">
          <cell r="A49" t="str">
            <v>SREV t  ajustado para cada año de terminación ( US $ Corrientes )</v>
          </cell>
          <cell r="E49">
            <v>20037.48732750355</v>
          </cell>
          <cell r="F49">
            <v>39957.420733227264</v>
          </cell>
          <cell r="G49">
            <v>48297.071694313767</v>
          </cell>
          <cell r="H49">
            <v>48019.559692514245</v>
          </cell>
          <cell r="I49">
            <v>46464.241911494828</v>
          </cell>
          <cell r="J49">
            <v>43958.561990428221</v>
          </cell>
          <cell r="K49">
            <v>41077.403187747936</v>
          </cell>
          <cell r="L49">
            <v>37529.644348065769</v>
          </cell>
          <cell r="M49">
            <v>34023.079487143543</v>
          </cell>
          <cell r="N49">
            <v>29882.569593679156</v>
          </cell>
          <cell r="O49">
            <v>27717.792236741025</v>
          </cell>
          <cell r="P49">
            <v>24755.059171235029</v>
          </cell>
          <cell r="Q49">
            <v>22883.245420945404</v>
          </cell>
          <cell r="R49">
            <v>20907.309509452898</v>
          </cell>
          <cell r="S49">
            <v>18056.662496484092</v>
          </cell>
          <cell r="T49">
            <v>16356.669952839788</v>
          </cell>
          <cell r="U49">
            <v>12726.663256528418</v>
          </cell>
          <cell r="V49">
            <v>8773.1958137737383</v>
          </cell>
          <cell r="W49">
            <v>4841.4552378028457</v>
          </cell>
          <cell r="X49">
            <v>1063.8002400843607</v>
          </cell>
          <cell r="Y49">
            <v>0</v>
          </cell>
        </row>
        <row r="53">
          <cell r="A53" t="str">
            <v xml:space="preserve">SREV t </v>
          </cell>
          <cell r="B53">
            <v>1998</v>
          </cell>
          <cell r="C53">
            <v>19719.995401538774</v>
          </cell>
          <cell r="E53">
            <v>19719.995401538774</v>
          </cell>
        </row>
        <row r="54">
          <cell r="A54" t="str">
            <v xml:space="preserve">SREV t </v>
          </cell>
          <cell r="B54">
            <v>1999</v>
          </cell>
          <cell r="C54">
            <v>18954.571387503885</v>
          </cell>
          <cell r="F54">
            <v>18954.571387503885</v>
          </cell>
        </row>
        <row r="55">
          <cell r="A55" t="str">
            <v xml:space="preserve">SREV t </v>
          </cell>
          <cell r="B55">
            <v>2000</v>
          </cell>
          <cell r="C55">
            <v>6534.7841617837094</v>
          </cell>
          <cell r="G55">
            <v>6534.7841617837094</v>
          </cell>
        </row>
        <row r="56">
          <cell r="A56" t="str">
            <v xml:space="preserve">SREV t </v>
          </cell>
          <cell r="B56">
            <v>2001</v>
          </cell>
          <cell r="C56">
            <v>-958.92684922809849</v>
          </cell>
          <cell r="H56">
            <v>-958.92684922809849</v>
          </cell>
        </row>
        <row r="57">
          <cell r="A57" t="str">
            <v xml:space="preserve">SREV t </v>
          </cell>
          <cell r="B57">
            <v>2002</v>
          </cell>
          <cell r="C57">
            <v>-2436.7660784451468</v>
          </cell>
          <cell r="I57">
            <v>-2436.7660784451468</v>
          </cell>
        </row>
        <row r="58">
          <cell r="A58" t="str">
            <v xml:space="preserve">SREV t </v>
          </cell>
          <cell r="B58">
            <v>2003</v>
          </cell>
          <cell r="C58">
            <v>-3219.7356676120198</v>
          </cell>
          <cell r="J58">
            <v>-3219.7356676120198</v>
          </cell>
        </row>
        <row r="59">
          <cell r="A59" t="str">
            <v xml:space="preserve">SREV t </v>
          </cell>
          <cell r="B59">
            <v>2004</v>
          </cell>
          <cell r="C59">
            <v>-3409.1652567788947</v>
          </cell>
          <cell r="K59">
            <v>-3409.1652567788947</v>
          </cell>
        </row>
        <row r="60">
          <cell r="A60" t="str">
            <v xml:space="preserve">SREV t </v>
          </cell>
          <cell r="B60">
            <v>2005</v>
          </cell>
          <cell r="C60">
            <v>-3822.8719646899353</v>
          </cell>
          <cell r="L60">
            <v>-3822.8719646899353</v>
          </cell>
        </row>
        <row r="61">
          <cell r="A61" t="str">
            <v xml:space="preserve">SREV t </v>
          </cell>
          <cell r="B61">
            <v>2006</v>
          </cell>
          <cell r="C61">
            <v>-3623.7368549733737</v>
          </cell>
          <cell r="M61">
            <v>-3623.7368549733737</v>
          </cell>
        </row>
        <row r="62">
          <cell r="A62" t="str">
            <v xml:space="preserve">SREV t </v>
          </cell>
          <cell r="B62">
            <v>2007</v>
          </cell>
          <cell r="C62">
            <v>-3969.8592566878519</v>
          </cell>
          <cell r="N62">
            <v>-3969.8592566878519</v>
          </cell>
        </row>
        <row r="63">
          <cell r="A63" t="str">
            <v xml:space="preserve">SREV t </v>
          </cell>
          <cell r="B63">
            <v>2008</v>
          </cell>
          <cell r="C63">
            <v>-2259.5599097239469</v>
          </cell>
          <cell r="O63">
            <v>-2259.5599097239469</v>
          </cell>
        </row>
        <row r="64">
          <cell r="A64" t="str">
            <v xml:space="preserve">SREV t </v>
          </cell>
          <cell r="B64">
            <v>2009</v>
          </cell>
          <cell r="C64">
            <v>-2767.5799097239469</v>
          </cell>
          <cell r="P64">
            <v>-2767.5799097239469</v>
          </cell>
        </row>
        <row r="65">
          <cell r="A65" t="str">
            <v xml:space="preserve">SREV t </v>
          </cell>
          <cell r="B65">
            <v>2010</v>
          </cell>
          <cell r="C65">
            <v>-1839.6199097239469</v>
          </cell>
          <cell r="Q65">
            <v>-1839.6199097239469</v>
          </cell>
        </row>
        <row r="66">
          <cell r="A66" t="str">
            <v xml:space="preserve">SREV t </v>
          </cell>
          <cell r="B66">
            <v>2011</v>
          </cell>
          <cell r="C66">
            <v>-1836.0599097239469</v>
          </cell>
          <cell r="R66">
            <v>-1836.0599097239469</v>
          </cell>
        </row>
        <row r="67">
          <cell r="A67" t="str">
            <v xml:space="preserve">SREV t </v>
          </cell>
          <cell r="B67">
            <v>2012</v>
          </cell>
          <cell r="C67">
            <v>-2371.479909723947</v>
          </cell>
          <cell r="S67">
            <v>-2371.479909723947</v>
          </cell>
        </row>
        <row r="68">
          <cell r="A68" t="str">
            <v xml:space="preserve">SREV t </v>
          </cell>
          <cell r="B68">
            <v>2013</v>
          </cell>
          <cell r="C68">
            <v>-1475.5699097239469</v>
          </cell>
          <cell r="T68">
            <v>-1475.5699097239469</v>
          </cell>
        </row>
        <row r="69">
          <cell r="A69" t="str">
            <v xml:space="preserve">SREV t </v>
          </cell>
          <cell r="B69">
            <v>2014</v>
          </cell>
          <cell r="C69">
            <v>-2702.5799097239469</v>
          </cell>
          <cell r="U69">
            <v>-2702.5799097239469</v>
          </cell>
        </row>
        <row r="70">
          <cell r="A70" t="str">
            <v xml:space="preserve">SREV t </v>
          </cell>
          <cell r="B70">
            <v>2015</v>
          </cell>
          <cell r="C70">
            <v>-2788.5799097239469</v>
          </cell>
          <cell r="V70">
            <v>-2788.5799097239469</v>
          </cell>
        </row>
        <row r="71">
          <cell r="A71" t="str">
            <v xml:space="preserve">SREV t </v>
          </cell>
          <cell r="B71">
            <v>2016</v>
          </cell>
          <cell r="C71">
            <v>-2643.7799097239467</v>
          </cell>
          <cell r="W71">
            <v>-2643.7799097239467</v>
          </cell>
        </row>
        <row r="72">
          <cell r="A72" t="str">
            <v xml:space="preserve">SREV t </v>
          </cell>
          <cell r="B72">
            <v>2017</v>
          </cell>
          <cell r="C72">
            <v>-2422.479909723947</v>
          </cell>
          <cell r="X72">
            <v>-2422.479909723947</v>
          </cell>
        </row>
        <row r="73">
          <cell r="A73" t="str">
            <v xml:space="preserve">SREV t </v>
          </cell>
          <cell r="B73">
            <v>2018</v>
          </cell>
          <cell r="C73">
            <v>-660.99992517161559</v>
          </cell>
          <cell r="Y73">
            <v>-660.99992517161559</v>
          </cell>
        </row>
        <row r="74">
          <cell r="E74">
            <v>19719.995401538774</v>
          </cell>
          <cell r="F74">
            <v>18954.571387503885</v>
          </cell>
          <cell r="G74">
            <v>6534.7841617837094</v>
          </cell>
          <cell r="H74">
            <v>-958.92684922809849</v>
          </cell>
          <cell r="I74">
            <v>-2436.7660784451468</v>
          </cell>
          <cell r="J74">
            <v>-3219.7356676120198</v>
          </cell>
          <cell r="K74">
            <v>-3409.1652567788947</v>
          </cell>
          <cell r="L74">
            <v>-3822.8719646899353</v>
          </cell>
          <cell r="M74">
            <v>-3623.7368549733737</v>
          </cell>
          <cell r="N74">
            <v>-3969.8592566878519</v>
          </cell>
          <cell r="O74">
            <v>-2259.5599097239469</v>
          </cell>
          <cell r="P74">
            <v>-2767.5799097239469</v>
          </cell>
          <cell r="Q74">
            <v>-1839.6199097239469</v>
          </cell>
          <cell r="R74">
            <v>-1836.0599097239469</v>
          </cell>
          <cell r="S74">
            <v>-2371.479909723947</v>
          </cell>
          <cell r="T74">
            <v>-1475.5699097239469</v>
          </cell>
          <cell r="U74">
            <v>-2702.5799097239469</v>
          </cell>
          <cell r="V74">
            <v>-2788.5799097239469</v>
          </cell>
          <cell r="W74">
            <v>-2643.7799097239467</v>
          </cell>
          <cell r="X74">
            <v>-2422.479909723947</v>
          </cell>
          <cell r="Y74">
            <v>-660.99992517161559</v>
          </cell>
        </row>
        <row r="76">
          <cell r="A76" t="str">
            <v>Ajuste de Inversion según año de Reversión</v>
          </cell>
        </row>
        <row r="78">
          <cell r="A78" t="str">
            <v xml:space="preserve">SREV t </v>
          </cell>
          <cell r="B78">
            <v>1998</v>
          </cell>
          <cell r="E78">
            <v>20037.48732750355</v>
          </cell>
          <cell r="F78">
            <v>20374.117114605604</v>
          </cell>
          <cell r="G78">
            <v>21066.837096502197</v>
          </cell>
          <cell r="H78">
            <v>21399.693122626933</v>
          </cell>
          <cell r="I78">
            <v>21913.285757569982</v>
          </cell>
          <cell r="J78">
            <v>22461.117901509228</v>
          </cell>
          <cell r="K78">
            <v>23022.645849046959</v>
          </cell>
          <cell r="L78">
            <v>23598.211995273134</v>
          </cell>
          <cell r="M78">
            <v>24188.167295154959</v>
          </cell>
          <cell r="N78">
            <v>24792.871477533827</v>
          </cell>
          <cell r="O78">
            <v>25412.693264472171</v>
          </cell>
          <cell r="P78">
            <v>26048.010596083976</v>
          </cell>
          <cell r="Q78">
            <v>26699.210860986073</v>
          </cell>
          <cell r="R78">
            <v>27366.691132510725</v>
          </cell>
          <cell r="S78">
            <v>28050.85841082349</v>
          </cell>
          <cell r="T78">
            <v>28752.129871094075</v>
          </cell>
          <cell r="U78">
            <v>29470.93311787142</v>
          </cell>
          <cell r="V78">
            <v>30207.706445818203</v>
          </cell>
          <cell r="W78">
            <v>30962.899106963658</v>
          </cell>
          <cell r="X78">
            <v>31736.971584637748</v>
          </cell>
          <cell r="Y78">
            <v>32530.395874253692</v>
          </cell>
        </row>
        <row r="79">
          <cell r="A79" t="str">
            <v xml:space="preserve">SREV t </v>
          </cell>
          <cell r="B79">
            <v>1999</v>
          </cell>
          <cell r="F79">
            <v>19583.303618621652</v>
          </cell>
          <cell r="G79">
            <v>20249.135941654789</v>
          </cell>
          <cell r="H79">
            <v>20569.072289532938</v>
          </cell>
          <cell r="I79">
            <v>21062.730024481731</v>
          </cell>
          <cell r="J79">
            <v>21589.29827509377</v>
          </cell>
          <cell r="K79">
            <v>22129.030731971114</v>
          </cell>
          <cell r="L79">
            <v>22682.256500270392</v>
          </cell>
          <cell r="M79">
            <v>23249.31291277715</v>
          </cell>
          <cell r="N79">
            <v>23830.545735596574</v>
          </cell>
          <cell r="O79">
            <v>24426.309378986487</v>
          </cell>
          <cell r="P79">
            <v>25036.967113461149</v>
          </cell>
          <cell r="Q79">
            <v>25662.891291297674</v>
          </cell>
          <cell r="R79">
            <v>26304.463573580117</v>
          </cell>
          <cell r="S79">
            <v>26962.075162919617</v>
          </cell>
          <cell r="T79">
            <v>27636.127041992604</v>
          </cell>
          <cell r="U79">
            <v>28327.030218042415</v>
          </cell>
          <cell r="V79">
            <v>29035.205973493474</v>
          </cell>
          <cell r="W79">
            <v>29761.086122830809</v>
          </cell>
          <cell r="X79">
            <v>30505.113275901578</v>
          </cell>
          <cell r="Y79">
            <v>31267.741107799116</v>
          </cell>
        </row>
        <row r="80">
          <cell r="A80" t="str">
            <v xml:space="preserve">SREV t </v>
          </cell>
          <cell r="B80">
            <v>2000</v>
          </cell>
          <cell r="G80">
            <v>6981.0986561567724</v>
          </cell>
          <cell r="H80">
            <v>7091.4000149240501</v>
          </cell>
          <cell r="I80">
            <v>7261.5936152822278</v>
          </cell>
          <cell r="J80">
            <v>7443.1334556642823</v>
          </cell>
          <cell r="K80">
            <v>7629.2117920558894</v>
          </cell>
          <cell r="L80">
            <v>7819.9420868572861</v>
          </cell>
          <cell r="M80">
            <v>8015.4406390287177</v>
          </cell>
          <cell r="N80">
            <v>8215.8266550044336</v>
          </cell>
          <cell r="O80">
            <v>8421.2223213795442</v>
          </cell>
          <cell r="P80">
            <v>8631.7528794140326</v>
          </cell>
          <cell r="Q80">
            <v>8847.5467013993839</v>
          </cell>
          <cell r="R80">
            <v>9068.7353689343672</v>
          </cell>
          <cell r="S80">
            <v>9295.4537531577262</v>
          </cell>
          <cell r="T80">
            <v>9527.8400969866689</v>
          </cell>
          <cell r="U80">
            <v>9766.0360994113325</v>
          </cell>
          <cell r="V80">
            <v>10010.187001896616</v>
          </cell>
          <cell r="W80">
            <v>10260.44167694403</v>
          </cell>
          <cell r="X80">
            <v>10516.952718867631</v>
          </cell>
          <cell r="Y80">
            <v>10779.876536839321</v>
          </cell>
        </row>
        <row r="81">
          <cell r="A81" t="str">
            <v xml:space="preserve">SREV t </v>
          </cell>
          <cell r="B81">
            <v>2001</v>
          </cell>
          <cell r="H81">
            <v>-1040.6057345696743</v>
          </cell>
          <cell r="I81">
            <v>-1065.5802721993464</v>
          </cell>
          <cell r="J81">
            <v>-1092.2197790043301</v>
          </cell>
          <cell r="K81">
            <v>-1119.5252734794383</v>
          </cell>
          <cell r="L81">
            <v>-1147.5134053164243</v>
          </cell>
          <cell r="M81">
            <v>-1176.2012404493346</v>
          </cell>
          <cell r="N81">
            <v>-1205.6062714605678</v>
          </cell>
          <cell r="O81">
            <v>-1235.7464282470819</v>
          </cell>
          <cell r="P81">
            <v>-1266.640088953259</v>
          </cell>
          <cell r="Q81">
            <v>-1298.3060911770904</v>
          </cell>
          <cell r="R81">
            <v>-1330.7637434565177</v>
          </cell>
          <cell r="S81">
            <v>-1364.0328370429304</v>
          </cell>
          <cell r="T81">
            <v>-1398.1336579690035</v>
          </cell>
          <cell r="U81">
            <v>-1433.0869994182283</v>
          </cell>
          <cell r="V81">
            <v>-1468.914174403684</v>
          </cell>
          <cell r="W81">
            <v>-1505.637028763776</v>
          </cell>
          <cell r="X81">
            <v>-1543.2779544828704</v>
          </cell>
          <cell r="Y81">
            <v>-1581.859903344942</v>
          </cell>
        </row>
        <row r="82">
          <cell r="A82" t="str">
            <v xml:space="preserve">SREV t </v>
          </cell>
          <cell r="B82">
            <v>2002</v>
          </cell>
          <cell r="I82">
            <v>-2707.7872136397668</v>
          </cell>
          <cell r="J82">
            <v>-2775.4818939807606</v>
          </cell>
          <cell r="K82">
            <v>-2844.86894133028</v>
          </cell>
          <cell r="L82">
            <v>-2915.9906648635365</v>
          </cell>
          <cell r="M82">
            <v>-2988.8904314851247</v>
          </cell>
          <cell r="N82">
            <v>-3063.6126922722524</v>
          </cell>
          <cell r="O82">
            <v>-3140.2030095790583</v>
          </cell>
          <cell r="P82">
            <v>-3218.7080848185346</v>
          </cell>
          <cell r="Q82">
            <v>-3299.175786938998</v>
          </cell>
          <cell r="R82">
            <v>-3381.6551816124729</v>
          </cell>
          <cell r="S82">
            <v>-3466.1965611527844</v>
          </cell>
          <cell r="T82">
            <v>-3552.8514751816037</v>
          </cell>
          <cell r="U82">
            <v>-3641.6727620611432</v>
          </cell>
          <cell r="V82">
            <v>-3732.7145811126711</v>
          </cell>
          <cell r="W82">
            <v>-3826.0324456404878</v>
          </cell>
          <cell r="X82">
            <v>-3921.6832567814999</v>
          </cell>
          <cell r="Y82">
            <v>-4019.7253382010376</v>
          </cell>
        </row>
        <row r="83">
          <cell r="A83" t="str">
            <v xml:space="preserve">SREV t </v>
          </cell>
          <cell r="B83">
            <v>2003</v>
          </cell>
          <cell r="J83">
            <v>-3667.2859688539775</v>
          </cell>
          <cell r="K83">
            <v>-3758.9681180753273</v>
          </cell>
          <cell r="L83">
            <v>-3852.9423210272098</v>
          </cell>
          <cell r="M83">
            <v>-3949.2658790528899</v>
          </cell>
          <cell r="N83">
            <v>-4047.9975260292117</v>
          </cell>
          <cell r="O83">
            <v>-4149.1974641799416</v>
          </cell>
          <cell r="P83">
            <v>-4252.9274007844397</v>
          </cell>
          <cell r="Q83">
            <v>-4359.2505858040504</v>
          </cell>
          <cell r="R83">
            <v>-4468.2318504491523</v>
          </cell>
          <cell r="S83">
            <v>-4579.9376467103802</v>
          </cell>
          <cell r="T83">
            <v>-4694.436087878139</v>
          </cell>
          <cell r="U83">
            <v>-4811.7969900750923</v>
          </cell>
          <cell r="V83">
            <v>-4932.0919148269686</v>
          </cell>
          <cell r="W83">
            <v>-5055.3942126976426</v>
          </cell>
          <cell r="X83">
            <v>-5181.7790680150838</v>
          </cell>
          <cell r="Y83">
            <v>-5311.3235447154611</v>
          </cell>
        </row>
        <row r="84">
          <cell r="A84" t="str">
            <v xml:space="preserve">SREV t </v>
          </cell>
          <cell r="B84">
            <v>2004</v>
          </cell>
          <cell r="K84">
            <v>-3980.1228524409912</v>
          </cell>
          <cell r="L84">
            <v>-4079.6259237520158</v>
          </cell>
          <cell r="M84">
            <v>-4181.6165718458151</v>
          </cell>
          <cell r="N84">
            <v>-4286.1569861419603</v>
          </cell>
          <cell r="O84">
            <v>-4393.3109107955088</v>
          </cell>
          <cell r="P84">
            <v>-4503.1436835653967</v>
          </cell>
          <cell r="Q84">
            <v>-4615.7222756545307</v>
          </cell>
          <cell r="R84">
            <v>-4731.1153325458945</v>
          </cell>
          <cell r="S84">
            <v>-4849.3932158595417</v>
          </cell>
          <cell r="T84">
            <v>-4970.6280462560289</v>
          </cell>
          <cell r="U84">
            <v>-5094.8937474124295</v>
          </cell>
          <cell r="V84">
            <v>-5222.2660910977393</v>
          </cell>
          <cell r="W84">
            <v>-5352.8227433751827</v>
          </cell>
          <cell r="X84">
            <v>-5486.6433119595622</v>
          </cell>
          <cell r="Y84">
            <v>-5623.8093947585512</v>
          </cell>
        </row>
        <row r="85">
          <cell r="A85" t="str">
            <v xml:space="preserve">SREV t </v>
          </cell>
          <cell r="B85">
            <v>2005</v>
          </cell>
          <cell r="L85">
            <v>-4574.6939193758626</v>
          </cell>
          <cell r="M85">
            <v>-4689.0612673602582</v>
          </cell>
          <cell r="N85">
            <v>-4806.2877990442639</v>
          </cell>
          <cell r="O85">
            <v>-4926.4449940203704</v>
          </cell>
          <cell r="P85">
            <v>-5049.6061188708791</v>
          </cell>
          <cell r="Q85">
            <v>-5175.8462718426508</v>
          </cell>
          <cell r="R85">
            <v>-5305.2424286387177</v>
          </cell>
          <cell r="S85">
            <v>-5437.8734893546853</v>
          </cell>
          <cell r="T85">
            <v>-5573.8203265885513</v>
          </cell>
          <cell r="U85">
            <v>-5713.1658347532639</v>
          </cell>
          <cell r="V85">
            <v>-5855.9949806220957</v>
          </cell>
          <cell r="W85">
            <v>-6002.3948551376479</v>
          </cell>
          <cell r="X85">
            <v>-6152.4547265160882</v>
          </cell>
          <cell r="Y85">
            <v>-6306.2660946789902</v>
          </cell>
        </row>
        <row r="86">
          <cell r="A86" t="str">
            <v xml:space="preserve">SREV t </v>
          </cell>
          <cell r="B86">
            <v>2006</v>
          </cell>
          <cell r="M86">
            <v>-4444.8059696238615</v>
          </cell>
          <cell r="N86">
            <v>-4555.9261188644577</v>
          </cell>
          <cell r="O86">
            <v>-4669.8242718360689</v>
          </cell>
          <cell r="P86">
            <v>-4786.5698786319699</v>
          </cell>
          <cell r="Q86">
            <v>-4906.234125597769</v>
          </cell>
          <cell r="R86">
            <v>-5028.8899787377131</v>
          </cell>
          <cell r="S86">
            <v>-5154.612228206156</v>
          </cell>
          <cell r="T86">
            <v>-5283.4775339113085</v>
          </cell>
          <cell r="U86">
            <v>-5415.5644722590905</v>
          </cell>
          <cell r="V86">
            <v>-5550.9535840655672</v>
          </cell>
          <cell r="W86">
            <v>-5689.7274236672065</v>
          </cell>
          <cell r="X86">
            <v>-5831.9706092588867</v>
          </cell>
          <cell r="Y86">
            <v>-5977.7698744903582</v>
          </cell>
        </row>
        <row r="87">
          <cell r="A87" t="str">
            <v xml:space="preserve">SREV t </v>
          </cell>
          <cell r="B87">
            <v>2007</v>
          </cell>
          <cell r="N87">
            <v>-4991.0868806429708</v>
          </cell>
          <cell r="O87">
            <v>-5115.8640526590443</v>
          </cell>
          <cell r="P87">
            <v>-5243.7606539755207</v>
          </cell>
          <cell r="Q87">
            <v>-5374.8546703249085</v>
          </cell>
          <cell r="R87">
            <v>-5509.2260370830309</v>
          </cell>
          <cell r="S87">
            <v>-5646.9566880101065</v>
          </cell>
          <cell r="T87">
            <v>-5788.1306052103582</v>
          </cell>
          <cell r="U87">
            <v>-5932.8338703406162</v>
          </cell>
          <cell r="V87">
            <v>-6081.1547170991307</v>
          </cell>
          <cell r="W87">
            <v>-6233.1835850266089</v>
          </cell>
          <cell r="X87">
            <v>-6389.0131746522738</v>
          </cell>
          <cell r="Y87">
            <v>-6548.7385040185809</v>
          </cell>
        </row>
        <row r="88">
          <cell r="A88" t="str">
            <v xml:space="preserve">SREV t </v>
          </cell>
          <cell r="B88">
            <v>2008</v>
          </cell>
          <cell r="O88">
            <v>-2911.8415967801102</v>
          </cell>
          <cell r="P88">
            <v>-2984.6376366996128</v>
          </cell>
          <cell r="Q88">
            <v>-3059.253577617103</v>
          </cell>
          <cell r="R88">
            <v>-3135.7349170575308</v>
          </cell>
          <cell r="S88">
            <v>-3214.1282899839684</v>
          </cell>
          <cell r="T88">
            <v>-3294.4814972335676</v>
          </cell>
          <cell r="U88">
            <v>-3376.843534664406</v>
          </cell>
          <cell r="V88">
            <v>-3461.2646230310161</v>
          </cell>
          <cell r="W88">
            <v>-3547.7962386067911</v>
          </cell>
          <cell r="X88">
            <v>-3636.4911445719608</v>
          </cell>
          <cell r="Y88">
            <v>-3727.4034231862597</v>
          </cell>
        </row>
        <row r="89">
          <cell r="A89" t="str">
            <v xml:space="preserve">SREV t </v>
          </cell>
          <cell r="B89">
            <v>2009</v>
          </cell>
          <cell r="P89">
            <v>-3655.6778714245156</v>
          </cell>
          <cell r="Q89">
            <v>-3747.0698182101282</v>
          </cell>
          <cell r="R89">
            <v>-3840.7465636653815</v>
          </cell>
          <cell r="S89">
            <v>-3936.7652277570155</v>
          </cell>
          <cell r="T89">
            <v>-4035.1843584509406</v>
          </cell>
          <cell r="U89">
            <v>-4136.0639674122131</v>
          </cell>
          <cell r="V89">
            <v>-4239.4655665975188</v>
          </cell>
          <cell r="W89">
            <v>-4345.4522057624563</v>
          </cell>
          <cell r="X89">
            <v>-4454.0885109065175</v>
          </cell>
          <cell r="Y89">
            <v>-4565.4407236791803</v>
          </cell>
        </row>
        <row r="90">
          <cell r="A90" t="str">
            <v xml:space="preserve">SREV t </v>
          </cell>
          <cell r="B90">
            <v>2010</v>
          </cell>
          <cell r="Q90">
            <v>-2490.6902295705004</v>
          </cell>
          <cell r="R90">
            <v>-2552.9574853097629</v>
          </cell>
          <cell r="S90">
            <v>-2616.7814224425069</v>
          </cell>
          <cell r="T90">
            <v>-2682.2009580035692</v>
          </cell>
          <cell r="U90">
            <v>-2749.2559819536577</v>
          </cell>
          <cell r="V90">
            <v>-2817.9873815024989</v>
          </cell>
          <cell r="W90">
            <v>-2888.4370660400614</v>
          </cell>
          <cell r="X90">
            <v>-2960.6479926910629</v>
          </cell>
          <cell r="Y90">
            <v>-3034.6641925083395</v>
          </cell>
        </row>
        <row r="91">
          <cell r="A91" t="str">
            <v xml:space="preserve">SREV t </v>
          </cell>
          <cell r="B91">
            <v>2011</v>
          </cell>
          <cell r="R91">
            <v>-2548.0170470161447</v>
          </cell>
          <cell r="S91">
            <v>-2611.7174731915484</v>
          </cell>
          <cell r="T91">
            <v>-2677.0104100213366</v>
          </cell>
          <cell r="U91">
            <v>-2743.9356702718696</v>
          </cell>
          <cell r="V91">
            <v>-2812.5340620286661</v>
          </cell>
          <cell r="W91">
            <v>-2882.8474135793826</v>
          </cell>
          <cell r="X91">
            <v>-2954.9185989188668</v>
          </cell>
          <cell r="Y91">
            <v>-3028.7915638918385</v>
          </cell>
        </row>
        <row r="92">
          <cell r="A92" t="str">
            <v xml:space="preserve">SREV t </v>
          </cell>
          <cell r="B92">
            <v>2012</v>
          </cell>
          <cell r="S92">
            <v>-3373.3297507051202</v>
          </cell>
          <cell r="T92">
            <v>-3457.6629944727479</v>
          </cell>
          <cell r="U92">
            <v>-3544.1045693345659</v>
          </cell>
          <cell r="V92">
            <v>-3632.7071835679299</v>
          </cell>
          <cell r="W92">
            <v>-3723.524863157128</v>
          </cell>
          <cell r="X92">
            <v>-3816.6129847360562</v>
          </cell>
          <cell r="Y92">
            <v>-3912.0283093544572</v>
          </cell>
        </row>
        <row r="93">
          <cell r="A93" t="str">
            <v xml:space="preserve">SREV t </v>
          </cell>
          <cell r="B93">
            <v>2013</v>
          </cell>
          <cell r="T93">
            <v>-2151.4091060564319</v>
          </cell>
          <cell r="U93">
            <v>-2205.1943337078424</v>
          </cell>
          <cell r="V93">
            <v>-2260.3241920505379</v>
          </cell>
          <cell r="W93">
            <v>-2316.8322968518014</v>
          </cell>
          <cell r="X93">
            <v>-2374.7531042730966</v>
          </cell>
          <cell r="Y93">
            <v>-2434.121931879924</v>
          </cell>
        </row>
        <row r="94">
          <cell r="A94" t="str">
            <v xml:space="preserve">SREV t </v>
          </cell>
          <cell r="B94">
            <v>2014</v>
          </cell>
          <cell r="U94">
            <v>-4038.9234451323673</v>
          </cell>
          <cell r="V94">
            <v>-4139.8965312606761</v>
          </cell>
          <cell r="W94">
            <v>-4243.3939445421929</v>
          </cell>
          <cell r="X94">
            <v>-4349.4787931557476</v>
          </cell>
          <cell r="Y94">
            <v>-4458.2157629846406</v>
          </cell>
        </row>
        <row r="95">
          <cell r="A95" t="str">
            <v xml:space="preserve">SREV t </v>
          </cell>
          <cell r="B95">
            <v>2015</v>
          </cell>
          <cell r="V95">
            <v>-4271.6340241678827</v>
          </cell>
          <cell r="W95">
            <v>-4378.4248747720794</v>
          </cell>
          <cell r="X95">
            <v>-4487.8854966413819</v>
          </cell>
          <cell r="Y95">
            <v>-4600.0826340574158</v>
          </cell>
        </row>
        <row r="96">
          <cell r="A96" t="str">
            <v xml:space="preserve">SREV t </v>
          </cell>
          <cell r="B96">
            <v>2016</v>
          </cell>
          <cell r="W96">
            <v>-4151.0704713152463</v>
          </cell>
          <cell r="X96">
            <v>-4254.8472330981276</v>
          </cell>
          <cell r="Y96">
            <v>-4361.2184139255805</v>
          </cell>
        </row>
        <row r="97">
          <cell r="A97" t="str">
            <v xml:space="preserve">SREV t </v>
          </cell>
          <cell r="B97">
            <v>2017</v>
          </cell>
          <cell r="X97">
            <v>-3898.6913786635832</v>
          </cell>
          <cell r="Y97">
            <v>-3996.158663130173</v>
          </cell>
        </row>
        <row r="98">
          <cell r="A98" t="str">
            <v xml:space="preserve">SREV t </v>
          </cell>
          <cell r="B98">
            <v>2018</v>
          </cell>
          <cell r="Y98">
            <v>-1090.3952460864596</v>
          </cell>
        </row>
        <row r="100">
          <cell r="A100" t="str">
            <v>Total a recibir en US $</v>
          </cell>
          <cell r="E100">
            <v>20037.48732750355</v>
          </cell>
          <cell r="F100">
            <v>39957.420733227256</v>
          </cell>
          <cell r="G100">
            <v>48297.071694313752</v>
          </cell>
          <cell r="H100">
            <v>48019.559692514253</v>
          </cell>
          <cell r="I100">
            <v>46464.241911494828</v>
          </cell>
          <cell r="J100">
            <v>43958.561990428221</v>
          </cell>
          <cell r="K100">
            <v>41077.403187747928</v>
          </cell>
          <cell r="L100">
            <v>37529.644348065762</v>
          </cell>
          <cell r="M100">
            <v>34023.079487143543</v>
          </cell>
          <cell r="N100">
            <v>29882.569593679145</v>
          </cell>
          <cell r="O100">
            <v>27717.792236741014</v>
          </cell>
          <cell r="P100">
            <v>24755.059171235029</v>
          </cell>
          <cell r="Q100">
            <v>22883.245420945401</v>
          </cell>
          <cell r="R100">
            <v>20907.309509452891</v>
          </cell>
          <cell r="S100">
            <v>18056.662496484096</v>
          </cell>
          <cell r="T100">
            <v>16356.669952839748</v>
          </cell>
          <cell r="U100">
            <v>12726.66325652838</v>
          </cell>
          <cell r="V100">
            <v>8773.1958137737056</v>
          </cell>
          <cell r="W100">
            <v>4841.4552378028238</v>
          </cell>
          <cell r="X100">
            <v>1063.8002400842906</v>
          </cell>
          <cell r="Y100">
            <v>-6.8894223659299314E-11</v>
          </cell>
        </row>
        <row r="164">
          <cell r="A164" t="str">
            <v>INDEMNIZACION SOBRE FACTURACION</v>
          </cell>
        </row>
        <row r="167">
          <cell r="A167" t="str">
            <v>Col $ - millones  - Corrientes -</v>
          </cell>
          <cell r="D167">
            <v>1997</v>
          </cell>
          <cell r="E167">
            <v>1998</v>
          </cell>
          <cell r="F167">
            <v>1999</v>
          </cell>
          <cell r="G167">
            <v>2000</v>
          </cell>
          <cell r="H167">
            <v>2001</v>
          </cell>
          <cell r="I167">
            <v>2002</v>
          </cell>
          <cell r="J167">
            <v>2003</v>
          </cell>
          <cell r="K167">
            <v>2004</v>
          </cell>
          <cell r="L167">
            <v>2005</v>
          </cell>
          <cell r="M167">
            <v>2006</v>
          </cell>
          <cell r="N167">
            <v>2007</v>
          </cell>
          <cell r="O167">
            <v>2008</v>
          </cell>
          <cell r="P167">
            <v>2009</v>
          </cell>
          <cell r="Q167">
            <v>2010</v>
          </cell>
          <cell r="R167">
            <v>2011</v>
          </cell>
          <cell r="S167">
            <v>2012</v>
          </cell>
          <cell r="T167">
            <v>2013</v>
          </cell>
          <cell r="U167">
            <v>2014</v>
          </cell>
          <cell r="V167">
            <v>2015</v>
          </cell>
          <cell r="W167">
            <v>2016</v>
          </cell>
          <cell r="X167">
            <v>2017</v>
          </cell>
          <cell r="Y167">
            <v>2018</v>
          </cell>
        </row>
        <row r="169">
          <cell r="A169" t="str">
            <v>Facturación correspondiente a los 5 años siguientes a terminación:</v>
          </cell>
          <cell r="G169">
            <v>138078.619035146</v>
          </cell>
          <cell r="H169">
            <v>162251.16196625427</v>
          </cell>
          <cell r="I169">
            <v>174454.39124992053</v>
          </cell>
          <cell r="J169">
            <v>208909.1092752</v>
          </cell>
          <cell r="K169">
            <v>226823.14798372457</v>
          </cell>
          <cell r="L169">
            <v>236019.12543012929</v>
          </cell>
          <cell r="M169">
            <v>243119.86461164898</v>
          </cell>
          <cell r="N169">
            <v>251443.66729957209</v>
          </cell>
          <cell r="O169">
            <v>258642.49264797563</v>
          </cell>
          <cell r="P169">
            <v>271574.6172803744</v>
          </cell>
          <cell r="Q169">
            <v>285153.34814439301</v>
          </cell>
          <cell r="R169">
            <v>299411.01555161265</v>
          </cell>
          <cell r="S169">
            <v>314381.56632919319</v>
          </cell>
          <cell r="T169">
            <v>330100.64464565279</v>
          </cell>
          <cell r="U169">
            <v>292668.13592816348</v>
          </cell>
          <cell r="V169">
            <v>234514.35058020518</v>
          </cell>
          <cell r="W169">
            <v>169813.51635763069</v>
          </cell>
          <cell r="X169">
            <v>98056.312836348254</v>
          </cell>
          <cell r="Y169">
            <v>18698.855172043535</v>
          </cell>
        </row>
        <row r="171">
          <cell r="A171" t="str">
            <v>Indemnización x Facturación</v>
          </cell>
          <cell r="D171">
            <v>0.05</v>
          </cell>
          <cell r="G171">
            <v>6903.9309517573001</v>
          </cell>
          <cell r="H171">
            <v>8112.5580983127138</v>
          </cell>
          <cell r="I171">
            <v>8722.7195624960277</v>
          </cell>
          <cell r="J171">
            <v>10445.455463760001</v>
          </cell>
          <cell r="K171">
            <v>11341.15739918623</v>
          </cell>
          <cell r="L171">
            <v>11800.956271506466</v>
          </cell>
          <cell r="M171">
            <v>12155.99323058245</v>
          </cell>
          <cell r="N171">
            <v>12572.183364978606</v>
          </cell>
          <cell r="O171">
            <v>12932.124632398782</v>
          </cell>
          <cell r="P171">
            <v>13578.73086401872</v>
          </cell>
          <cell r="Q171">
            <v>14257.667407219651</v>
          </cell>
          <cell r="R171">
            <v>14970.550777580633</v>
          </cell>
          <cell r="S171">
            <v>15719.07831645966</v>
          </cell>
          <cell r="T171">
            <v>16505.03223228264</v>
          </cell>
          <cell r="U171">
            <v>14633.406796408175</v>
          </cell>
          <cell r="V171">
            <v>11725.71752901026</v>
          </cell>
          <cell r="W171">
            <v>8490.6758178815344</v>
          </cell>
          <cell r="X171">
            <v>4902.8156418174131</v>
          </cell>
          <cell r="Y171">
            <v>934.94275860217681</v>
          </cell>
        </row>
        <row r="174">
          <cell r="A174" t="str">
            <v>INDEMNIZACION SOBRE INVERSIONES:</v>
          </cell>
        </row>
        <row r="176">
          <cell r="A176" t="str">
            <v>Calculo de las Inversiones de los 5 años Siguientes a la Terminación:</v>
          </cell>
        </row>
        <row r="178">
          <cell r="A178" t="str">
            <v>US $ / 97 - miles -</v>
          </cell>
          <cell r="D178">
            <v>1997</v>
          </cell>
          <cell r="E178">
            <v>1998</v>
          </cell>
          <cell r="F178">
            <v>1999</v>
          </cell>
          <cell r="G178">
            <v>2000</v>
          </cell>
          <cell r="H178">
            <v>2001</v>
          </cell>
          <cell r="I178">
            <v>2002</v>
          </cell>
          <cell r="J178">
            <v>2003</v>
          </cell>
          <cell r="K178">
            <v>2004</v>
          </cell>
          <cell r="L178">
            <v>2005</v>
          </cell>
          <cell r="M178">
            <v>2006</v>
          </cell>
          <cell r="N178">
            <v>2007</v>
          </cell>
          <cell r="O178">
            <v>2008</v>
          </cell>
          <cell r="P178">
            <v>2009</v>
          </cell>
          <cell r="Q178">
            <v>2010</v>
          </cell>
          <cell r="R178">
            <v>2011</v>
          </cell>
          <cell r="S178">
            <v>2012</v>
          </cell>
          <cell r="T178">
            <v>2013</v>
          </cell>
          <cell r="U178">
            <v>2014</v>
          </cell>
          <cell r="V178">
            <v>2015</v>
          </cell>
          <cell r="W178">
            <v>2016</v>
          </cell>
          <cell r="X178">
            <v>2017</v>
          </cell>
          <cell r="Y178">
            <v>2018</v>
          </cell>
        </row>
        <row r="179">
          <cell r="B179">
            <v>2000</v>
          </cell>
          <cell r="G179">
            <v>14077.809281199705</v>
          </cell>
        </row>
        <row r="180">
          <cell r="B180">
            <v>2001</v>
          </cell>
          <cell r="H180">
            <v>4323.54</v>
          </cell>
        </row>
        <row r="181">
          <cell r="B181">
            <v>2002</v>
          </cell>
          <cell r="I181">
            <v>2698.54</v>
          </cell>
        </row>
        <row r="182">
          <cell r="B182">
            <v>2003</v>
          </cell>
          <cell r="J182">
            <v>2293.1</v>
          </cell>
        </row>
        <row r="183">
          <cell r="B183">
            <v>2004</v>
          </cell>
          <cell r="K183">
            <v>2617.12</v>
          </cell>
        </row>
        <row r="184">
          <cell r="B184">
            <v>2005</v>
          </cell>
          <cell r="L184">
            <v>2265.12</v>
          </cell>
        </row>
        <row r="185">
          <cell r="B185">
            <v>2006</v>
          </cell>
          <cell r="M185">
            <v>2892.08</v>
          </cell>
        </row>
        <row r="186">
          <cell r="B186">
            <v>2007</v>
          </cell>
          <cell r="N186">
            <v>3626.6</v>
          </cell>
        </row>
        <row r="187">
          <cell r="B187">
            <v>2008</v>
          </cell>
          <cell r="O187">
            <v>3818.6</v>
          </cell>
        </row>
        <row r="188">
          <cell r="B188">
            <v>2009</v>
          </cell>
          <cell r="P188">
            <v>4602.59</v>
          </cell>
        </row>
        <row r="189">
          <cell r="B189">
            <v>2010</v>
          </cell>
          <cell r="Q189">
            <v>4667.59</v>
          </cell>
        </row>
        <row r="190">
          <cell r="B190">
            <v>2011</v>
          </cell>
          <cell r="R190">
            <v>3718.63</v>
          </cell>
        </row>
        <row r="191">
          <cell r="B191">
            <v>2012</v>
          </cell>
          <cell r="S191">
            <v>2910.9100000000003</v>
          </cell>
        </row>
        <row r="192">
          <cell r="B192">
            <v>2013</v>
          </cell>
          <cell r="T192">
            <v>2859.91</v>
          </cell>
        </row>
        <row r="193">
          <cell r="B193">
            <v>2014</v>
          </cell>
          <cell r="U193">
            <v>1356.9</v>
          </cell>
        </row>
        <row r="194">
          <cell r="B194">
            <v>2015</v>
          </cell>
          <cell r="V194">
            <v>1080.9000000000001</v>
          </cell>
        </row>
        <row r="195">
          <cell r="B195">
            <v>2016</v>
          </cell>
          <cell r="W195">
            <v>890.90000000000009</v>
          </cell>
        </row>
        <row r="196">
          <cell r="B196">
            <v>2017</v>
          </cell>
          <cell r="X196">
            <v>556.1</v>
          </cell>
        </row>
        <row r="197">
          <cell r="B197">
            <v>2018</v>
          </cell>
          <cell r="Y197">
            <v>0</v>
          </cell>
        </row>
        <row r="199">
          <cell r="A199" t="str">
            <v>US $ / 97 - miles -</v>
          </cell>
          <cell r="D199">
            <v>1997</v>
          </cell>
          <cell r="E199">
            <v>1998</v>
          </cell>
          <cell r="F199">
            <v>1999</v>
          </cell>
          <cell r="G199">
            <v>2000</v>
          </cell>
          <cell r="H199">
            <v>2001</v>
          </cell>
          <cell r="I199">
            <v>2002</v>
          </cell>
          <cell r="J199">
            <v>2003</v>
          </cell>
          <cell r="K199">
            <v>2004</v>
          </cell>
          <cell r="L199">
            <v>2005</v>
          </cell>
          <cell r="M199">
            <v>2006</v>
          </cell>
          <cell r="N199">
            <v>2007</v>
          </cell>
          <cell r="O199">
            <v>2008</v>
          </cell>
          <cell r="P199">
            <v>2009</v>
          </cell>
          <cell r="Q199">
            <v>2010</v>
          </cell>
          <cell r="R199">
            <v>2011</v>
          </cell>
          <cell r="S199">
            <v>2012</v>
          </cell>
          <cell r="T199">
            <v>2013</v>
          </cell>
          <cell r="U199">
            <v>2014</v>
          </cell>
          <cell r="V199">
            <v>2015</v>
          </cell>
          <cell r="W199">
            <v>2016</v>
          </cell>
          <cell r="X199">
            <v>2017</v>
          </cell>
          <cell r="Y199">
            <v>2018</v>
          </cell>
        </row>
        <row r="201">
          <cell r="A201" t="str">
            <v>Total Inversiones correspondientes a los 5 años siguientes a Terminación:</v>
          </cell>
          <cell r="G201">
            <v>14077.809281199705</v>
          </cell>
          <cell r="H201">
            <v>4323.54</v>
          </cell>
          <cell r="I201">
            <v>2698.54</v>
          </cell>
          <cell r="J201">
            <v>2293.1</v>
          </cell>
          <cell r="K201">
            <v>2617.12</v>
          </cell>
          <cell r="L201">
            <v>2265.12</v>
          </cell>
          <cell r="M201">
            <v>2892.08</v>
          </cell>
          <cell r="N201">
            <v>3626.6</v>
          </cell>
          <cell r="O201">
            <v>3818.6</v>
          </cell>
          <cell r="P201">
            <v>4602.59</v>
          </cell>
          <cell r="Q201">
            <v>4667.59</v>
          </cell>
          <cell r="R201">
            <v>3718.63</v>
          </cell>
          <cell r="S201">
            <v>2910.9100000000003</v>
          </cell>
          <cell r="T201">
            <v>2859.91</v>
          </cell>
          <cell r="U201">
            <v>1356.9</v>
          </cell>
          <cell r="V201">
            <v>1080.9000000000001</v>
          </cell>
          <cell r="W201">
            <v>890.90000000000009</v>
          </cell>
          <cell r="X201">
            <v>556.1</v>
          </cell>
          <cell r="Y201">
            <v>0</v>
          </cell>
        </row>
        <row r="203">
          <cell r="A203" t="str">
            <v xml:space="preserve">Indemnización x Inversiones </v>
          </cell>
          <cell r="D203">
            <v>0.2</v>
          </cell>
          <cell r="G203">
            <v>2815.5618562399413</v>
          </cell>
          <cell r="H203">
            <v>864.70800000000008</v>
          </cell>
          <cell r="I203">
            <v>539.70799999999997</v>
          </cell>
          <cell r="J203">
            <v>458.62</v>
          </cell>
          <cell r="K203">
            <v>523.42399999999998</v>
          </cell>
          <cell r="L203">
            <v>453.024</v>
          </cell>
          <cell r="M203">
            <v>578.41600000000005</v>
          </cell>
          <cell r="N203">
            <v>725.32</v>
          </cell>
          <cell r="O203">
            <v>763.72</v>
          </cell>
          <cell r="P203">
            <v>920.51800000000003</v>
          </cell>
          <cell r="Q203">
            <v>933.51800000000003</v>
          </cell>
          <cell r="R203">
            <v>743.72600000000011</v>
          </cell>
          <cell r="S203">
            <v>582.18200000000013</v>
          </cell>
          <cell r="T203">
            <v>571.98199999999997</v>
          </cell>
          <cell r="U203">
            <v>271.38000000000005</v>
          </cell>
          <cell r="V203">
            <v>216.18000000000004</v>
          </cell>
          <cell r="W203">
            <v>178.18000000000004</v>
          </cell>
          <cell r="X203">
            <v>111.22000000000001</v>
          </cell>
          <cell r="Y203">
            <v>0</v>
          </cell>
        </row>
        <row r="205">
          <cell r="A205" t="str">
            <v>Indemnización en Col $ - millones - Corrientes -</v>
          </cell>
          <cell r="G205">
            <v>5775.8013584627724</v>
          </cell>
          <cell r="H205">
            <v>1954.3179037200002</v>
          </cell>
          <cell r="I205">
            <v>1391.3591283799997</v>
          </cell>
          <cell r="J205">
            <v>1379.7603961175766</v>
          </cell>
          <cell r="K205">
            <v>1674.0927892001998</v>
          </cell>
          <cell r="L205">
            <v>1487.7517318329212</v>
          </cell>
          <cell r="M205">
            <v>1945.875211275868</v>
          </cell>
          <cell r="N205">
            <v>2499.595731344245</v>
          </cell>
          <cell r="O205">
            <v>2696.1231100544865</v>
          </cell>
          <cell r="P205">
            <v>3328.9193532455292</v>
          </cell>
          <cell r="Q205">
            <v>3458.2717648458834</v>
          </cell>
          <cell r="R205">
            <v>2822.3756751586889</v>
          </cell>
          <cell r="S205">
            <v>2263.2163065574277</v>
          </cell>
          <cell r="T205">
            <v>2277.7973612144197</v>
          </cell>
          <cell r="U205">
            <v>1107.0723277590571</v>
          </cell>
          <cell r="V205">
            <v>903.39795554680984</v>
          </cell>
          <cell r="W205">
            <v>762.76012133202948</v>
          </cell>
          <cell r="X205">
            <v>487.72761843614279</v>
          </cell>
          <cell r="Y205">
            <v>0</v>
          </cell>
        </row>
        <row r="209">
          <cell r="A209" t="str">
            <v>ANALISIS DE COBERTURA:</v>
          </cell>
        </row>
        <row r="212">
          <cell r="A212" t="str">
            <v>Col $ - millones - corrientes -</v>
          </cell>
          <cell r="D212">
            <v>1997</v>
          </cell>
          <cell r="E212">
            <v>1998</v>
          </cell>
          <cell r="F212">
            <v>1999</v>
          </cell>
          <cell r="G212">
            <v>2000</v>
          </cell>
          <cell r="H212">
            <v>2001</v>
          </cell>
          <cell r="I212">
            <v>2002</v>
          </cell>
          <cell r="J212">
            <v>2003</v>
          </cell>
          <cell r="K212">
            <v>2004</v>
          </cell>
          <cell r="L212">
            <v>2005</v>
          </cell>
          <cell r="M212">
            <v>2006</v>
          </cell>
          <cell r="N212">
            <v>2007</v>
          </cell>
          <cell r="O212">
            <v>2008</v>
          </cell>
          <cell r="P212">
            <v>2009</v>
          </cell>
          <cell r="Q212">
            <v>2010</v>
          </cell>
          <cell r="R212">
            <v>2011</v>
          </cell>
          <cell r="S212">
            <v>2012</v>
          </cell>
          <cell r="T212">
            <v>2013</v>
          </cell>
          <cell r="U212">
            <v>2014</v>
          </cell>
          <cell r="V212">
            <v>2015</v>
          </cell>
          <cell r="W212">
            <v>2016</v>
          </cell>
          <cell r="X212">
            <v>2017</v>
          </cell>
          <cell r="Y212">
            <v>2018</v>
          </cell>
        </row>
        <row r="214">
          <cell r="A214" t="str">
            <v>Total a recibir en Col $</v>
          </cell>
          <cell r="C214" t="str">
            <v>(Fin año)</v>
          </cell>
          <cell r="G214">
            <v>107654.17280662536</v>
          </cell>
          <cell r="H214">
            <v>110021.45477629479</v>
          </cell>
          <cell r="I214">
            <v>133110.29558563128</v>
          </cell>
          <cell r="J214">
            <v>138567.02626705726</v>
          </cell>
          <cell r="K214">
            <v>133274.78631428748</v>
          </cell>
          <cell r="L214">
            <v>124734.01349114167</v>
          </cell>
          <cell r="M214">
            <v>115837.58674636495</v>
          </cell>
          <cell r="N214">
            <v>104221.96443793896</v>
          </cell>
          <cell r="O214">
            <v>99029.681880036267</v>
          </cell>
          <cell r="P214">
            <v>90601.659242993162</v>
          </cell>
          <cell r="Q214">
            <v>85793.66772998542</v>
          </cell>
          <cell r="R214">
            <v>80297.347338428663</v>
          </cell>
          <cell r="S214">
            <v>71040.492581852886</v>
          </cell>
          <cell r="T214">
            <v>65921.762117419814</v>
          </cell>
          <cell r="U214">
            <v>52542.883634688413</v>
          </cell>
          <cell r="V214">
            <v>37104.160276359369</v>
          </cell>
          <cell r="W214">
            <v>20975.201380710583</v>
          </cell>
          <cell r="X214">
            <v>4721.2362816561417</v>
          </cell>
          <cell r="Y214">
            <v>-3.132159691446385E-10</v>
          </cell>
        </row>
        <row r="216">
          <cell r="A216" t="str">
            <v>Indemnización a Pagar</v>
          </cell>
          <cell r="G216">
            <v>12679.732310220072</v>
          </cell>
          <cell r="H216">
            <v>10066.876002032714</v>
          </cell>
          <cell r="I216">
            <v>10114.078690876027</v>
          </cell>
          <cell r="J216">
            <v>11825.215859877579</v>
          </cell>
          <cell r="K216">
            <v>13015.25018838643</v>
          </cell>
          <cell r="L216">
            <v>13288.708003339387</v>
          </cell>
          <cell r="M216">
            <v>14101.868441858318</v>
          </cell>
          <cell r="N216">
            <v>15071.779096322851</v>
          </cell>
          <cell r="O216">
            <v>15628.247742453268</v>
          </cell>
          <cell r="P216">
            <v>16907.65021726425</v>
          </cell>
          <cell r="Q216">
            <v>17715.939172065533</v>
          </cell>
          <cell r="R216">
            <v>17792.926452739321</v>
          </cell>
          <cell r="S216">
            <v>17982.294623017086</v>
          </cell>
          <cell r="T216">
            <v>18782.829593497059</v>
          </cell>
          <cell r="U216">
            <v>15740.479124167232</v>
          </cell>
          <cell r="V216">
            <v>12629.115484557071</v>
          </cell>
          <cell r="W216">
            <v>9253.435939213563</v>
          </cell>
          <cell r="X216">
            <v>5390.5432602535557</v>
          </cell>
          <cell r="Y216">
            <v>934.94275860217681</v>
          </cell>
        </row>
        <row r="218">
          <cell r="A218" t="str">
            <v>Saldo a Capital de Créditos</v>
          </cell>
          <cell r="I218">
            <v>56000</v>
          </cell>
          <cell r="J218">
            <v>56000</v>
          </cell>
          <cell r="K218">
            <v>56000</v>
          </cell>
          <cell r="L218">
            <v>56000</v>
          </cell>
          <cell r="M218">
            <v>54000</v>
          </cell>
          <cell r="N218">
            <v>44000</v>
          </cell>
          <cell r="O218">
            <v>8000</v>
          </cell>
          <cell r="P218">
            <v>0</v>
          </cell>
          <cell r="Q218">
            <v>0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</row>
        <row r="220">
          <cell r="A220" t="str">
            <v>Saldo despues de Amortizar Creditos</v>
          </cell>
          <cell r="G220">
            <v>94974.440496405281</v>
          </cell>
          <cell r="H220">
            <v>99954.578774262074</v>
          </cell>
          <cell r="I220">
            <v>66996.216894755256</v>
          </cell>
          <cell r="J220">
            <v>70741.81040717967</v>
          </cell>
          <cell r="K220">
            <v>64259.536125901053</v>
          </cell>
          <cell r="L220">
            <v>55445.305487802281</v>
          </cell>
          <cell r="M220">
            <v>47735.718304506634</v>
          </cell>
          <cell r="N220">
            <v>45150.185341616118</v>
          </cell>
          <cell r="O220">
            <v>75401.434137582997</v>
          </cell>
          <cell r="P220">
            <v>73694.009025728912</v>
          </cell>
          <cell r="Q220">
            <v>68077.72855791988</v>
          </cell>
          <cell r="R220">
            <v>62504.420885689338</v>
          </cell>
          <cell r="S220">
            <v>53058.197958835801</v>
          </cell>
          <cell r="T220">
            <v>47138.932523922755</v>
          </cell>
          <cell r="U220">
            <v>36802.404510521184</v>
          </cell>
          <cell r="V220">
            <v>24475.044791802298</v>
          </cell>
          <cell r="W220">
            <v>11721.76544149702</v>
          </cell>
          <cell r="X220">
            <v>-669.30697859741394</v>
          </cell>
          <cell r="Y220">
            <v>-934.94275860249002</v>
          </cell>
        </row>
      </sheetData>
      <sheetData sheetId="1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BT804"/>
      <sheetName val="VBN646"/>
      <sheetName val="VCE621"/>
      <sheetName val="VCE570"/>
      <sheetName val="VCF380"/>
      <sheetName val="ZAP501"/>
      <sheetName val="KUK552"/>
      <sheetName val="SET380"/>
      <sheetName val="KUL148"/>
      <sheetName val="Centros Acum"/>
      <sheetName val="TodosxMes"/>
      <sheetName val="Parametros"/>
      <sheetName val="Centros M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>
        <row r="2">
          <cell r="C2" t="str">
            <v>Entregas</v>
          </cell>
        </row>
        <row r="5">
          <cell r="C5">
            <v>2006</v>
          </cell>
        </row>
        <row r="6">
          <cell r="C6">
            <v>12</v>
          </cell>
        </row>
        <row r="7">
          <cell r="C7" t="str">
            <v>200612</v>
          </cell>
        </row>
        <row r="8">
          <cell r="C8" t="str">
            <v>01</v>
          </cell>
        </row>
        <row r="9">
          <cell r="C9" t="str">
            <v>200601</v>
          </cell>
        </row>
        <row r="10">
          <cell r="C10">
            <v>2005</v>
          </cell>
        </row>
        <row r="11">
          <cell r="C11" t="str">
            <v>200512</v>
          </cell>
        </row>
        <row r="12">
          <cell r="C12" t="str">
            <v>200501</v>
          </cell>
        </row>
      </sheetData>
      <sheetData sheetId="12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Parámetros 08-2000"/>
      <sheetName val="Parametros"/>
      <sheetName val="Ingresos"/>
      <sheetName val="Ingresos Nuevos"/>
      <sheetName val="Ingresos sin evasión"/>
      <sheetName val="Sensibilidad de tarifas "/>
      <sheetName val="TLD"/>
      <sheetName val="trafico máximo aportante"/>
      <sheetName val="Inversiones"/>
      <sheetName val="Nómina"/>
      <sheetName val="Costos"/>
      <sheetName val="Resultados"/>
      <sheetName val="P y G"/>
      <sheetName val="Flujo "/>
      <sheetName val="Balance"/>
      <sheetName val="rentabilidad 2000"/>
      <sheetName val="Resultados (2)"/>
      <sheetName val="Ing. Dif y Gastos Preop."/>
      <sheetName val="Deprec."/>
      <sheetName val="Correc. Monet"/>
      <sheetName val="Deuda"/>
      <sheetName val="Mantenimiento"/>
      <sheetName val="Impuestos"/>
      <sheetName val="Sensibilidad"/>
      <sheetName val="Cuadro sensibilidad"/>
      <sheetName val="A. Transito Veh."/>
      <sheetName val="Garantias"/>
      <sheetName val="Valoración"/>
      <sheetName val="TPD e Ingresos"/>
      <sheetName val="Seguimiento TP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nsibilidades"/>
      <sheetName val="Supuestos"/>
      <sheetName val="Estados Financieros"/>
      <sheetName val="Estados Financieros Constates"/>
      <sheetName val="Flujo de Caja"/>
      <sheetName val="Ingresos"/>
      <sheetName val="Egresos"/>
      <sheetName val="Activos"/>
      <sheetName val="Overdraft"/>
      <sheetName val="Deuda"/>
      <sheetName val="Dividendos"/>
      <sheetName val="Impuestos"/>
      <sheetName val="Modelo de Referencia"/>
      <sheetName val="Modelo Ajustado de Compensación"/>
      <sheetName val="Modulo de Compensación"/>
      <sheetName val="Modulo de Terminación Anticipad"/>
      <sheetName val="Modulo de Proyecció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>
        <row r="21">
          <cell r="C21">
            <v>2003</v>
          </cell>
        </row>
      </sheetData>
      <sheetData sheetId="15"/>
      <sheetData sheetId="16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álculo de Compensación"/>
      <sheetName val="Valoración"/>
      <sheetName val="Sensibilidades"/>
      <sheetName val="Estado de Pérdidas y Ganancias"/>
      <sheetName val="Supuestos"/>
      <sheetName val="Optimización Financiera"/>
      <sheetName val="Flujo de Caja"/>
      <sheetName val="Balance General"/>
      <sheetName val="Ingresos"/>
      <sheetName val="Costos y Gastos"/>
      <sheetName val="Subsidios y Contribuciones"/>
      <sheetName val="Deuda Existente"/>
      <sheetName val="Deuda Nueva"/>
      <sheetName val="Deuda BOOT"/>
      <sheetName val="Activos Existentes"/>
      <sheetName val="Activos Nuevos"/>
      <sheetName val="Overdraft "/>
      <sheetName val="Impuestos"/>
      <sheetName val="Costos Cubiertos"/>
      <sheetName val="Formulación"/>
      <sheetName val="Pesos FEN"/>
      <sheetName val="Dólares"/>
      <sheetName val="Fuentes EDEQ"/>
      <sheetName val="BOOT"/>
    </sheetNames>
    <sheetDataSet>
      <sheetData sheetId="0" refreshError="1"/>
      <sheetData sheetId="1" refreshError="1"/>
      <sheetData sheetId="2" refreshError="1">
        <row r="35">
          <cell r="B35">
            <v>2008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ráficos PN"/>
      <sheetName val="Valoración"/>
      <sheetName val="Sensibilidades"/>
      <sheetName val="Supuestos"/>
      <sheetName val="ICR"/>
      <sheetName val="Costos"/>
      <sheetName val="Ingresos"/>
      <sheetName val="Balance"/>
      <sheetName val="P&amp;G"/>
      <sheetName val="Flujo de Caja"/>
      <sheetName val="Optimización Financiera"/>
      <sheetName val="Deuda Nueva"/>
      <sheetName val="Diferidos"/>
      <sheetName val="Impuestos"/>
      <sheetName val="Activos Nuev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cro"/>
      <sheetName val="CF"/>
      <sheetName val="Debt Struct"/>
      <sheetName val="inversión"/>
      <sheetName val="Macro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ADORES"/>
      <sheetName val="PPTO-PETROTESTING"/>
    </sheetNames>
    <sheetDataSet>
      <sheetData sheetId="0" refreshError="1">
        <row r="31">
          <cell r="F31">
            <v>327400</v>
          </cell>
        </row>
        <row r="32">
          <cell r="F32">
            <v>36000</v>
          </cell>
        </row>
      </sheetData>
      <sheetData sheetId="1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CONTROLES"/>
      <sheetName val="Resultados"/>
      <sheetName val="EF"/>
      <sheetName val="EF mensual"/>
      <sheetName val="Supuestos Anual"/>
      <sheetName val="Supuestos Mensual"/>
      <sheetName val="Ingreso"/>
      <sheetName val="Ingresos mensual"/>
      <sheetName val="costos"/>
      <sheetName val="costos mensual"/>
      <sheetName val="Deuda"/>
      <sheetName val="Activos"/>
      <sheetName val="Activos Nuevos mensual"/>
      <sheetName val="Dividendos"/>
      <sheetName val="Impuestos"/>
    </sheetNames>
    <sheetDataSet>
      <sheetData sheetId="0" refreshError="1"/>
      <sheetData sheetId="1" refreshError="1"/>
      <sheetData sheetId="2" refreshError="1">
        <row r="40">
          <cell r="H40">
            <v>-0.6399999999999999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 E. GUTMAN"/>
      <sheetName val="C. TORRES"/>
      <sheetName val="CONSTANZA M. A."/>
      <sheetName val="PERENCO-INGEFIN"/>
      <sheetName val="INGEFIN-COLREG"/>
      <sheetName val="INGEFIN-PETR."/>
      <sheetName val="FIDUIFI- BCO BTA. G.AH."/>
      <sheetName val="LEASING OCC- CRED"/>
      <sheetName val="OBLG. VARIAS"/>
      <sheetName val="RESUMEN"/>
      <sheetName val="PAGOS MENSUALES"/>
      <sheetName val="PAGOS"/>
      <sheetName val="NUEVOS CREDITOS"/>
      <sheetName val="OBLIG-FIN-ACTUAL."/>
      <sheetName val="OBL- ED- DIC-02"/>
      <sheetName val="MENEGUA"/>
      <sheetName val="COP-OBL-GEN."/>
      <sheetName val="OBL-FIN-DIC-02"/>
      <sheetName val="PROVE.EXTER"/>
      <sheetName val="PAGOS (2)"/>
      <sheetName val="OBLIG A MAR 31"/>
      <sheetName val="CUADRO OBLIGAC."/>
      <sheetName val="OBL-ED-FEB-03"/>
      <sheetName val="PAGOS (3)"/>
      <sheetName val="PAGOS (4)"/>
      <sheetName val="PAGOS (5)"/>
      <sheetName val="OBLIG. LARGO PLAZO"/>
      <sheetName val="OBLIG-FIN-ACTUAL. "/>
      <sheetName val="OBLIG. ABRIL 30"/>
      <sheetName val="OBLIGACIONES"/>
      <sheetName val="Assumptions"/>
      <sheetName val="Forecast(Bs)"/>
      <sheetName val="Forecast($)"/>
      <sheetName val="FX"/>
      <sheetName val="GAAP"/>
      <sheetName val="Deprec."/>
      <sheetName val="Quarte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1">
          <cell r="A1" t="str">
            <v>FLUJO DE PAGOS ($)</v>
          </cell>
          <cell r="L1" t="str">
            <v>AÑO 2002</v>
          </cell>
          <cell r="N1" t="str">
            <v>AÑO 2002</v>
          </cell>
          <cell r="O1" t="str">
            <v>AÑO 2003</v>
          </cell>
          <cell r="Q1" t="str">
            <v>INCREMENTOS  ANUALES</v>
          </cell>
          <cell r="S1" t="str">
            <v>INCREMENTOS  ANUALES</v>
          </cell>
          <cell r="T1" t="str">
            <v>DTF</v>
          </cell>
          <cell r="U1">
            <v>0.05</v>
          </cell>
          <cell r="V1" t="str">
            <v>TASA DE CAMBIO</v>
          </cell>
          <cell r="W1" t="str">
            <v>DTF</v>
          </cell>
          <cell r="X1">
            <v>6.0999999999999999E-2</v>
          </cell>
          <cell r="Y1">
            <v>0.05</v>
          </cell>
          <cell r="Z1">
            <v>6.0999999999999999E-2</v>
          </cell>
          <cell r="AA1" t="str">
            <v>AÑO 2004</v>
          </cell>
          <cell r="AC1" t="str">
            <v>INCREMENTOS  ANUALES</v>
          </cell>
          <cell r="AE1">
            <v>6.0999999999999999E-2</v>
          </cell>
          <cell r="AF1" t="str">
            <v>DTF</v>
          </cell>
          <cell r="AG1">
            <v>0.08</v>
          </cell>
          <cell r="AH1" t="str">
            <v>TASA DE CAMBIO</v>
          </cell>
          <cell r="AI1">
            <v>0.08</v>
          </cell>
          <cell r="AJ1">
            <v>0.08</v>
          </cell>
          <cell r="AK1" t="str">
            <v>AÑO 2004</v>
          </cell>
          <cell r="AL1">
            <v>0.08</v>
          </cell>
          <cell r="AM1" t="str">
            <v>AÑO 2005</v>
          </cell>
          <cell r="AO1" t="str">
            <v>INCREMENTOS  ANUALES</v>
          </cell>
          <cell r="AP1" t="str">
            <v>DTF</v>
          </cell>
          <cell r="AQ1">
            <v>0.08</v>
          </cell>
          <cell r="AR1" t="str">
            <v>DTF</v>
          </cell>
          <cell r="AS1">
            <v>0.08</v>
          </cell>
          <cell r="AT1" t="str">
            <v>TASA DE CAMBIO</v>
          </cell>
          <cell r="AU1">
            <v>0.08</v>
          </cell>
          <cell r="AV1">
            <v>0.08</v>
          </cell>
          <cell r="AW1" t="str">
            <v>AÑO 2005</v>
          </cell>
          <cell r="AX1">
            <v>0.08</v>
          </cell>
          <cell r="AY1" t="str">
            <v>AÑO 2006</v>
          </cell>
          <cell r="BA1" t="str">
            <v>INCREMENTOS  ANUALES</v>
          </cell>
          <cell r="BB1" t="str">
            <v>DTF</v>
          </cell>
          <cell r="BC1">
            <v>0.08</v>
          </cell>
          <cell r="BD1" t="str">
            <v>DTF</v>
          </cell>
          <cell r="BE1">
            <v>0.08</v>
          </cell>
          <cell r="BF1" t="str">
            <v>TASA DE CAMBIO</v>
          </cell>
          <cell r="BG1">
            <v>0.08</v>
          </cell>
          <cell r="BH1">
            <v>0.08</v>
          </cell>
          <cell r="BI1" t="str">
            <v>AÑO 2006</v>
          </cell>
          <cell r="BJ1">
            <v>0.08</v>
          </cell>
          <cell r="BK1" t="str">
            <v>AÑO 2007</v>
          </cell>
          <cell r="BM1" t="str">
            <v>INCREMENTOS  ANUALES</v>
          </cell>
          <cell r="BN1" t="str">
            <v>DTF</v>
          </cell>
          <cell r="BO1">
            <v>0.08</v>
          </cell>
          <cell r="BP1" t="str">
            <v>DTF</v>
          </cell>
          <cell r="BQ1">
            <v>0.08</v>
          </cell>
          <cell r="BR1" t="str">
            <v>TASA DE CAMBIO</v>
          </cell>
          <cell r="BS1">
            <v>0.08</v>
          </cell>
          <cell r="BT1">
            <v>0.08</v>
          </cell>
          <cell r="BU1" t="str">
            <v>AÑO 2007</v>
          </cell>
          <cell r="BV1">
            <v>0.08</v>
          </cell>
          <cell r="BW1" t="str">
            <v>INCREMENTOS  ANUALES</v>
          </cell>
        </row>
        <row r="2">
          <cell r="A2" t="str">
            <v>OBLIGACIONES FINANCIERAS</v>
          </cell>
          <cell r="L2">
            <v>37530</v>
          </cell>
          <cell r="M2">
            <v>37561</v>
          </cell>
          <cell r="N2">
            <v>37591</v>
          </cell>
          <cell r="O2">
            <v>37622</v>
          </cell>
          <cell r="P2">
            <v>37653</v>
          </cell>
          <cell r="Q2">
            <v>37681</v>
          </cell>
          <cell r="R2">
            <v>37712</v>
          </cell>
          <cell r="S2">
            <v>37742</v>
          </cell>
          <cell r="T2">
            <v>37773</v>
          </cell>
          <cell r="U2">
            <v>37803</v>
          </cell>
          <cell r="V2">
            <v>37834</v>
          </cell>
          <cell r="W2">
            <v>37865</v>
          </cell>
          <cell r="X2">
            <v>37895</v>
          </cell>
          <cell r="Y2">
            <v>37926</v>
          </cell>
          <cell r="Z2">
            <v>37956</v>
          </cell>
          <cell r="AA2">
            <v>37987</v>
          </cell>
          <cell r="AB2">
            <v>38018</v>
          </cell>
          <cell r="AC2">
            <v>38047</v>
          </cell>
          <cell r="AD2">
            <v>38078</v>
          </cell>
          <cell r="AE2">
            <v>38108</v>
          </cell>
          <cell r="AF2">
            <v>38139</v>
          </cell>
          <cell r="AG2">
            <v>38169</v>
          </cell>
          <cell r="AH2">
            <v>38200</v>
          </cell>
          <cell r="AI2">
            <v>38231</v>
          </cell>
          <cell r="AJ2">
            <v>38261</v>
          </cell>
          <cell r="AK2">
            <v>38292</v>
          </cell>
          <cell r="AL2">
            <v>38322</v>
          </cell>
          <cell r="AM2">
            <v>38353</v>
          </cell>
          <cell r="AN2">
            <v>38384</v>
          </cell>
          <cell r="AO2">
            <v>38412</v>
          </cell>
          <cell r="AP2">
            <v>38443</v>
          </cell>
          <cell r="AQ2">
            <v>38473</v>
          </cell>
          <cell r="AR2">
            <v>38504</v>
          </cell>
          <cell r="AS2">
            <v>38534</v>
          </cell>
          <cell r="AT2">
            <v>38565</v>
          </cell>
          <cell r="AU2">
            <v>38596</v>
          </cell>
          <cell r="AV2">
            <v>38626</v>
          </cell>
          <cell r="AW2">
            <v>38657</v>
          </cell>
          <cell r="AX2">
            <v>38687</v>
          </cell>
          <cell r="AY2">
            <v>38718</v>
          </cell>
          <cell r="AZ2">
            <v>38749</v>
          </cell>
          <cell r="BA2">
            <v>38777</v>
          </cell>
          <cell r="BB2">
            <v>38808</v>
          </cell>
          <cell r="BC2">
            <v>38838</v>
          </cell>
          <cell r="BD2">
            <v>38869</v>
          </cell>
          <cell r="BE2">
            <v>38899</v>
          </cell>
          <cell r="BF2">
            <v>38930</v>
          </cell>
          <cell r="BG2">
            <v>38961</v>
          </cell>
          <cell r="BH2">
            <v>38991</v>
          </cell>
          <cell r="BI2">
            <v>39022</v>
          </cell>
          <cell r="BJ2">
            <v>39052</v>
          </cell>
          <cell r="BK2">
            <v>39083</v>
          </cell>
          <cell r="BL2">
            <v>39114</v>
          </cell>
          <cell r="BM2">
            <v>39142</v>
          </cell>
          <cell r="BN2">
            <v>39173</v>
          </cell>
          <cell r="BO2">
            <v>39203</v>
          </cell>
          <cell r="BP2">
            <v>39234</v>
          </cell>
          <cell r="BQ2">
            <v>39264</v>
          </cell>
          <cell r="BR2">
            <v>39295</v>
          </cell>
          <cell r="BS2">
            <v>39326</v>
          </cell>
          <cell r="BT2">
            <v>39356</v>
          </cell>
          <cell r="BU2">
            <v>39387</v>
          </cell>
          <cell r="BV2">
            <v>39417</v>
          </cell>
          <cell r="BW2">
            <v>39142</v>
          </cell>
          <cell r="BX2">
            <v>39173</v>
          </cell>
        </row>
        <row r="3">
          <cell r="A3" t="str">
            <v>DFT</v>
          </cell>
          <cell r="B3" t="str">
            <v>FECHA.INICIAL</v>
          </cell>
          <cell r="C3" t="str">
            <v>FECHA FINAL</v>
          </cell>
          <cell r="D3" t="str">
            <v>PLAZO</v>
          </cell>
          <cell r="E3" t="str">
            <v>TASA</v>
          </cell>
          <cell r="F3" t="str">
            <v>MODALIDAD</v>
          </cell>
          <cell r="G3" t="str">
            <v>CAPITAL INICIAL</v>
          </cell>
          <cell r="H3" t="str">
            <v xml:space="preserve">SALDO </v>
          </cell>
          <cell r="I3" t="str">
            <v>CUOTAS</v>
          </cell>
          <cell r="J3" t="str">
            <v>SALDO 31-X-02 ($)</v>
          </cell>
          <cell r="K3" t="str">
            <v>VALOR CUOTA</v>
          </cell>
          <cell r="L3">
            <v>7.8918100000000005E-2</v>
          </cell>
          <cell r="M3">
            <v>7.9699999999999993E-2</v>
          </cell>
          <cell r="N3">
            <v>8.0199999999999994E-2</v>
          </cell>
          <cell r="O3">
            <v>8.0526744727448585E-2</v>
          </cell>
          <cell r="P3">
            <v>8.0854820653362469E-2</v>
          </cell>
          <cell r="Q3">
            <v>8.1184233201208961E-2</v>
          </cell>
          <cell r="R3">
            <v>8.1514987816551254E-2</v>
          </cell>
          <cell r="S3">
            <v>8.1847089967138478E-2</v>
          </cell>
          <cell r="T3">
            <v>8.2180545142995998E-2</v>
          </cell>
          <cell r="U3">
            <v>8.2515358856516272E-2</v>
          </cell>
          <cell r="V3">
            <v>8.2851536642549878E-2</v>
          </cell>
          <cell r="W3">
            <v>8.3189084058497106E-2</v>
          </cell>
          <cell r="X3">
            <v>8.3528006684399747E-2</v>
          </cell>
          <cell r="Y3">
            <v>8.3868310123033404E-2</v>
          </cell>
          <cell r="Z3">
            <v>8.4210000000000049E-2</v>
          </cell>
          <cell r="AA3">
            <v>8.4751809675563436E-2</v>
          </cell>
          <cell r="AB3">
            <v>8.5297105370893286E-2</v>
          </cell>
          <cell r="AC3">
            <v>8.5845909515145744E-2</v>
          </cell>
          <cell r="AD3">
            <v>8.639824468178682E-2</v>
          </cell>
          <cell r="AE3">
            <v>8.6954133589520879E-2</v>
          </cell>
          <cell r="AF3">
            <v>8.751359910322512E-2</v>
          </cell>
          <cell r="AG3">
            <v>8.8076664234890037E-2</v>
          </cell>
          <cell r="AH3">
            <v>8.8643352144565979E-2</v>
          </cell>
          <cell r="AI3">
            <v>8.9213686141315751E-2</v>
          </cell>
          <cell r="AJ3">
            <v>8.9787689684173375E-2</v>
          </cell>
          <cell r="AK3">
            <v>9.0365386383108995E-2</v>
          </cell>
          <cell r="AL3">
            <v>9.0946800000000008E-2</v>
          </cell>
          <cell r="AM3">
            <v>9.1531954449608474E-2</v>
          </cell>
          <cell r="AN3">
            <v>9.2120873800564718E-2</v>
          </cell>
          <cell r="AO3">
            <v>9.271358227635737E-2</v>
          </cell>
          <cell r="AP3">
            <v>9.331010425632974E-2</v>
          </cell>
          <cell r="AQ3">
            <v>9.3910464276682523E-2</v>
          </cell>
          <cell r="AR3">
            <v>9.4514687031483094E-2</v>
          </cell>
          <cell r="AS3">
            <v>9.5122797373681206E-2</v>
          </cell>
          <cell r="AT3">
            <v>9.5734820316131231E-2</v>
          </cell>
          <cell r="AU3">
            <v>9.6350781032620986E-2</v>
          </cell>
          <cell r="AV3">
            <v>9.6970704858907214E-2</v>
          </cell>
          <cell r="AW3">
            <v>9.7594617293757679E-2</v>
          </cell>
          <cell r="AX3">
            <v>9.8222543999999981E-2</v>
          </cell>
          <cell r="AY3">
            <v>9.8854510805577112E-2</v>
          </cell>
          <cell r="AZ3">
            <v>9.9490543704609857E-2</v>
          </cell>
          <cell r="BA3">
            <v>0.10013066885846593</v>
          </cell>
          <cell r="BB3">
            <v>0.10077491259683609</v>
          </cell>
          <cell r="BC3">
            <v>0.1014233014188171</v>
          </cell>
          <cell r="BD3">
            <v>0.10207586199400172</v>
          </cell>
          <cell r="BE3">
            <v>0.10273262116357568</v>
          </cell>
          <cell r="BF3">
            <v>0.1033936059414217</v>
          </cell>
          <cell r="BG3">
            <v>0.10405884351523063</v>
          </cell>
          <cell r="BH3">
            <v>0.10472836124761976</v>
          </cell>
          <cell r="BI3">
            <v>0.10540218667725827</v>
          </cell>
          <cell r="BJ3">
            <v>0.10608034751999995</v>
          </cell>
          <cell r="BK3">
            <v>0.10676287167002325</v>
          </cell>
          <cell r="BL3">
            <v>0.10744978720097861</v>
          </cell>
          <cell r="BM3">
            <v>0.10814112236714317</v>
          </cell>
          <cell r="BN3">
            <v>0.10883690560458294</v>
          </cell>
          <cell r="BO3">
            <v>0.10953716553232243</v>
          </cell>
          <cell r="BP3">
            <v>0.11024193095352182</v>
          </cell>
          <cell r="BQ3">
            <v>0.1109512308566617</v>
          </cell>
          <cell r="BR3">
            <v>0.1116650944167354</v>
          </cell>
          <cell r="BS3">
            <v>0.11238355099644906</v>
          </cell>
          <cell r="BT3">
            <v>0.11310663014742932</v>
          </cell>
          <cell r="BU3">
            <v>0.11383436161143889</v>
          </cell>
          <cell r="BV3">
            <v>0.11456677532159991</v>
          </cell>
          <cell r="BW3">
            <v>0.10814112236714317</v>
          </cell>
          <cell r="BX3">
            <v>0.10883690560458294</v>
          </cell>
        </row>
        <row r="4">
          <cell r="A4" t="str">
            <v>ENTIDAD</v>
          </cell>
          <cell r="D4" t="str">
            <v>MESES</v>
          </cell>
          <cell r="E4" t="str">
            <v>E.A.</v>
          </cell>
          <cell r="G4" t="str">
            <v>INICIAL</v>
          </cell>
          <cell r="H4" t="str">
            <v>0CTUBRE 31  DE 2002</v>
          </cell>
          <cell r="I4" t="str">
            <v>PENDIENTES</v>
          </cell>
          <cell r="J4">
            <v>2773.73</v>
          </cell>
          <cell r="L4">
            <v>2773.73</v>
          </cell>
          <cell r="M4">
            <v>2744.32</v>
          </cell>
          <cell r="N4">
            <v>2830.11</v>
          </cell>
          <cell r="O4">
            <v>2900</v>
          </cell>
          <cell r="P4">
            <v>2800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</row>
        <row r="5">
          <cell r="A5" t="str">
            <v>A NOMBRE DE PETROTESTING COLOMBIA S.A.</v>
          </cell>
          <cell r="B5" t="str">
            <v>FECHA.INICIAL</v>
          </cell>
          <cell r="C5" t="str">
            <v>FECHA FINAL</v>
          </cell>
          <cell r="D5" t="str">
            <v>PLAZO</v>
          </cell>
          <cell r="E5" t="str">
            <v>TASA</v>
          </cell>
          <cell r="F5" t="str">
            <v>MODALIDAD</v>
          </cell>
          <cell r="G5" t="str">
            <v>CAPITAL INICIAL</v>
          </cell>
          <cell r="H5" t="str">
            <v xml:space="preserve">SALDO </v>
          </cell>
          <cell r="I5" t="str">
            <v>CUOTAS</v>
          </cell>
          <cell r="J5" t="str">
            <v>SALDO 31-X-02 ($)</v>
          </cell>
          <cell r="K5" t="str">
            <v>VALOR CUOTA</v>
          </cell>
          <cell r="M5" t="str">
            <v>TOTAL</v>
          </cell>
          <cell r="N5" t="str">
            <v>n</v>
          </cell>
          <cell r="O5">
            <v>1</v>
          </cell>
        </row>
        <row r="6">
          <cell r="A6" t="str">
            <v>HOCOL Y TRITON (PAGO LLOYDS)</v>
          </cell>
          <cell r="D6" t="str">
            <v>MESES</v>
          </cell>
          <cell r="E6" t="str">
            <v>E.A.</v>
          </cell>
          <cell r="G6" t="str">
            <v>INICIAL</v>
          </cell>
          <cell r="H6" t="str">
            <v>0CTUBRE 31  DE 2002</v>
          </cell>
          <cell r="I6" t="str">
            <v>PENDIENTES</v>
          </cell>
          <cell r="J6">
            <v>2773.73</v>
          </cell>
        </row>
        <row r="7">
          <cell r="A7" t="str">
            <v>HOCOL</v>
          </cell>
          <cell r="E7">
            <v>0.08</v>
          </cell>
          <cell r="F7" t="str">
            <v>SEMESTRE  VENCIDO</v>
          </cell>
          <cell r="G7">
            <v>1175000</v>
          </cell>
          <cell r="H7">
            <v>1175000</v>
          </cell>
          <cell r="I7">
            <v>1</v>
          </cell>
          <cell r="J7">
            <v>3259132750</v>
          </cell>
          <cell r="K7">
            <v>1175000</v>
          </cell>
          <cell r="M7">
            <v>0</v>
          </cell>
          <cell r="AK7">
            <v>3709059728.9972177</v>
          </cell>
        </row>
        <row r="8">
          <cell r="A8" t="str">
            <v>HOCOL</v>
          </cell>
          <cell r="B8">
            <v>35735</v>
          </cell>
          <cell r="C8">
            <v>38139</v>
          </cell>
          <cell r="D8">
            <v>79</v>
          </cell>
          <cell r="E8">
            <v>0.08</v>
          </cell>
          <cell r="F8" t="str">
            <v>SEMESTRE  VENCIDO</v>
          </cell>
          <cell r="G8">
            <v>1175000</v>
          </cell>
          <cell r="H8">
            <v>1175000</v>
          </cell>
          <cell r="I8">
            <v>1</v>
          </cell>
          <cell r="J8">
            <v>3259132750</v>
          </cell>
          <cell r="K8">
            <v>1175000</v>
          </cell>
          <cell r="L8">
            <v>3259132750</v>
          </cell>
          <cell r="M8">
            <v>3224576000</v>
          </cell>
          <cell r="N8">
            <v>3325379250</v>
          </cell>
          <cell r="O8">
            <v>3407500000</v>
          </cell>
          <cell r="P8">
            <v>3290000000</v>
          </cell>
          <cell r="Q8">
            <v>3306274035.8265715</v>
          </cell>
          <cell r="R8">
            <v>3322628571.4227738</v>
          </cell>
          <cell r="S8">
            <v>3339064004.9819608</v>
          </cell>
          <cell r="T8">
            <v>3355580736.6671557</v>
          </cell>
          <cell r="U8">
            <v>3372179168.6207957</v>
          </cell>
          <cell r="V8">
            <v>3388859704.9745202</v>
          </cell>
          <cell r="W8">
            <v>3405622751.8590131</v>
          </cell>
          <cell r="X8">
            <v>3422468717.4138885</v>
          </cell>
          <cell r="Y8">
            <v>3439398011.7976313</v>
          </cell>
          <cell r="Z8">
            <v>3456411047.1975808</v>
          </cell>
          <cell r="AA8">
            <v>3478649699.9477983</v>
          </cell>
          <cell r="AB8">
            <v>3501031436.859417</v>
          </cell>
          <cell r="AC8">
            <v>3523557178.5402393</v>
          </cell>
          <cell r="AD8">
            <v>3546227851.521286</v>
          </cell>
          <cell r="AE8">
            <v>3569044388.2949066</v>
          </cell>
          <cell r="AF8">
            <v>3592007727.3531346</v>
          </cell>
          <cell r="AG8">
            <v>3615118813.2262902</v>
          </cell>
          <cell r="AH8">
            <v>3638378596.5218282</v>
          </cell>
          <cell r="AI8">
            <v>3661788033.9634418</v>
          </cell>
          <cell r="AJ8">
            <v>3685348088.4304132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</row>
        <row r="9">
          <cell r="A9" t="str">
            <v>TRITON</v>
          </cell>
          <cell r="E9">
            <v>0.08</v>
          </cell>
          <cell r="F9" t="str">
            <v>SEMESTRE  VENCIDO</v>
          </cell>
          <cell r="G9">
            <v>825000</v>
          </cell>
          <cell r="H9">
            <v>825000</v>
          </cell>
          <cell r="I9">
            <v>24</v>
          </cell>
          <cell r="K9">
            <v>34375</v>
          </cell>
          <cell r="L9">
            <v>3259132750</v>
          </cell>
          <cell r="M9">
            <v>3224576000</v>
          </cell>
          <cell r="N9">
            <v>131216393</v>
          </cell>
          <cell r="O9">
            <v>3341828289.8332639</v>
          </cell>
          <cell r="P9">
            <v>3358358695.0961809</v>
          </cell>
          <cell r="Q9">
            <v>3374970868.2641063</v>
          </cell>
          <cell r="R9">
            <v>3391665213.8032446</v>
          </cell>
          <cell r="S9">
            <v>3408442138.1805</v>
          </cell>
          <cell r="T9">
            <v>133855494.59143503</v>
          </cell>
          <cell r="U9">
            <v>3442245359.3798966</v>
          </cell>
          <cell r="V9">
            <v>3459272479.2286496</v>
          </cell>
          <cell r="W9">
            <v>0</v>
          </cell>
          <cell r="X9">
            <v>3493579810.2801228</v>
          </cell>
          <cell r="Y9">
            <v>3510860856.7833099</v>
          </cell>
          <cell r="Z9">
            <v>138635226.66019887</v>
          </cell>
          <cell r="AA9">
            <v>3550928105.4751997</v>
          </cell>
          <cell r="AB9">
            <v>3573774883.8242846</v>
          </cell>
          <cell r="AC9">
            <v>3596768659.0331841</v>
          </cell>
          <cell r="AD9">
            <v>3619910376.8841205</v>
          </cell>
          <cell r="AE9">
            <v>3643200989.2445064</v>
          </cell>
          <cell r="AF9">
            <v>143286664.41167572</v>
          </cell>
          <cell r="AG9">
            <v>3690232735.6244059</v>
          </cell>
          <cell r="AH9">
            <v>3713975804.1583338</v>
          </cell>
          <cell r="AI9">
            <v>0</v>
          </cell>
          <cell r="AJ9">
            <v>3761921214.9654598</v>
          </cell>
          <cell r="AP9">
            <v>0</v>
          </cell>
          <cell r="AR9">
            <v>132650744.87671232</v>
          </cell>
          <cell r="BB9">
            <v>132650744.87671232</v>
          </cell>
        </row>
        <row r="10">
          <cell r="A10" t="str">
            <v>TRITON</v>
          </cell>
          <cell r="E10">
            <v>0.08</v>
          </cell>
          <cell r="F10" t="str">
            <v>SEMESTRE  VENCIDO</v>
          </cell>
          <cell r="G10">
            <v>825000</v>
          </cell>
          <cell r="H10">
            <v>825000</v>
          </cell>
          <cell r="I10">
            <v>1</v>
          </cell>
          <cell r="J10">
            <v>2288327250</v>
          </cell>
          <cell r="K10">
            <v>825000</v>
          </cell>
          <cell r="M10">
            <v>6330363053.5064802</v>
          </cell>
          <cell r="N10">
            <v>0</v>
          </cell>
          <cell r="T10">
            <v>0</v>
          </cell>
          <cell r="Z10">
            <v>0</v>
          </cell>
          <cell r="AF10">
            <v>0</v>
          </cell>
          <cell r="AK10">
            <v>2604233426.7427273</v>
          </cell>
          <cell r="AL10">
            <v>0</v>
          </cell>
          <cell r="AM10">
            <v>6444468986.10044</v>
          </cell>
          <cell r="AR10">
            <v>132650744.87671232</v>
          </cell>
          <cell r="AU10">
            <v>0</v>
          </cell>
        </row>
        <row r="11">
          <cell r="A11" t="str">
            <v>TRITON</v>
          </cell>
          <cell r="B11">
            <v>35735</v>
          </cell>
          <cell r="C11">
            <v>38139</v>
          </cell>
          <cell r="D11">
            <v>79</v>
          </cell>
          <cell r="E11">
            <v>0.08</v>
          </cell>
          <cell r="F11" t="str">
            <v>SEMESTRE  VENCIDO</v>
          </cell>
          <cell r="G11">
            <v>825000</v>
          </cell>
          <cell r="H11">
            <v>825000</v>
          </cell>
          <cell r="I11">
            <v>1</v>
          </cell>
          <cell r="J11">
            <v>2288327250</v>
          </cell>
          <cell r="K11">
            <v>825000</v>
          </cell>
          <cell r="L11">
            <v>2288327250</v>
          </cell>
          <cell r="M11">
            <v>2264064000</v>
          </cell>
          <cell r="N11">
            <v>2334840750</v>
          </cell>
          <cell r="O11">
            <v>2392500000</v>
          </cell>
          <cell r="P11">
            <v>2310000000</v>
          </cell>
          <cell r="Q11">
            <v>2321426450.6867418</v>
          </cell>
          <cell r="R11">
            <v>2332909422.4883304</v>
          </cell>
          <cell r="S11">
            <v>2344449194.9873343</v>
          </cell>
          <cell r="T11">
            <v>2356046049.1492796</v>
          </cell>
          <cell r="U11">
            <v>2367700267.329495</v>
          </cell>
          <cell r="V11">
            <v>2379412133.2799826</v>
          </cell>
          <cell r="W11">
            <v>2391181932.1563282</v>
          </cell>
          <cell r="X11">
            <v>2403009950.5246449</v>
          </cell>
          <cell r="Y11">
            <v>2414896476.3685493</v>
          </cell>
          <cell r="Z11">
            <v>2426841799.0961738</v>
          </cell>
          <cell r="AA11">
            <v>2442456172.3037734</v>
          </cell>
          <cell r="AB11">
            <v>2458171008.8587399</v>
          </cell>
          <cell r="AC11">
            <v>2473986955.1452746</v>
          </cell>
          <cell r="AD11">
            <v>2489904661.7064347</v>
          </cell>
          <cell r="AE11">
            <v>2505924783.2708917</v>
          </cell>
          <cell r="AF11">
            <v>2522047978.7798605</v>
          </cell>
          <cell r="AG11">
            <v>2538274911.4142036</v>
          </cell>
          <cell r="AH11">
            <v>2554606248.6217093</v>
          </cell>
          <cell r="AI11">
            <v>2571042662.1445441</v>
          </cell>
          <cell r="AJ11">
            <v>2587584828.046886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</row>
        <row r="12">
          <cell r="A12" t="str">
            <v>OBLIGACIONES FEN (PAGO LLOYDS)</v>
          </cell>
          <cell r="L12">
            <v>2288327250</v>
          </cell>
          <cell r="M12">
            <v>2264064000</v>
          </cell>
          <cell r="N12">
            <v>93410245</v>
          </cell>
          <cell r="O12">
            <v>2346390075.8403769</v>
          </cell>
          <cell r="P12">
            <v>2357996530.5994463</v>
          </cell>
          <cell r="Q12">
            <v>2369660396.8662872</v>
          </cell>
          <cell r="R12">
            <v>2381381958.62781</v>
          </cell>
          <cell r="S12">
            <v>2393161501.2756705</v>
          </cell>
          <cell r="T12">
            <v>93983645.138667151</v>
          </cell>
          <cell r="U12">
            <v>2416895677.8624806</v>
          </cell>
          <cell r="V12">
            <v>2428850889.6711793</v>
          </cell>
          <cell r="W12">
            <v>0</v>
          </cell>
          <cell r="X12">
            <v>2452939015.7285967</v>
          </cell>
          <cell r="Y12">
            <v>2465072516.4648771</v>
          </cell>
          <cell r="Z12">
            <v>97339627.229501322</v>
          </cell>
          <cell r="AA12">
            <v>2493204840.0145016</v>
          </cell>
          <cell r="AB12">
            <v>2509246195.0255613</v>
          </cell>
          <cell r="AC12">
            <v>2525390760.5977674</v>
          </cell>
          <cell r="AD12">
            <v>2541639200.790978</v>
          </cell>
          <cell r="AE12">
            <v>2557992183.9376321</v>
          </cell>
          <cell r="AF12">
            <v>100605530.3316021</v>
          </cell>
          <cell r="AG12">
            <v>2591014473.9490509</v>
          </cell>
          <cell r="AH12">
            <v>2607685139.0898938</v>
          </cell>
          <cell r="AI12">
            <v>0</v>
          </cell>
          <cell r="AJ12">
            <v>2641348938.1672378</v>
          </cell>
          <cell r="AN12">
            <v>260148102.91042167</v>
          </cell>
          <cell r="AP12">
            <v>0</v>
          </cell>
        </row>
        <row r="13">
          <cell r="A13" t="str">
            <v>Subtotal HOCOL Y TRITON</v>
          </cell>
          <cell r="B13">
            <v>35783</v>
          </cell>
          <cell r="C13">
            <v>37613</v>
          </cell>
          <cell r="D13">
            <v>60</v>
          </cell>
          <cell r="E13">
            <v>9.6000000000000002E-2</v>
          </cell>
          <cell r="F13" t="str">
            <v>TRIMESTRE VENCIDO</v>
          </cell>
          <cell r="G13">
            <v>2000000</v>
          </cell>
          <cell r="H13">
            <v>2000000</v>
          </cell>
          <cell r="I13">
            <v>1</v>
          </cell>
          <cell r="K13">
            <v>122562500</v>
          </cell>
          <cell r="L13">
            <v>0</v>
          </cell>
          <cell r="M13">
            <v>122562500</v>
          </cell>
          <cell r="N13">
            <v>93649502.958904117</v>
          </cell>
          <cell r="P13">
            <v>122562500</v>
          </cell>
          <cell r="T13">
            <v>95936410.896132752</v>
          </cell>
          <cell r="Z13">
            <v>99362122.639397174</v>
          </cell>
          <cell r="AF13">
            <v>102695883.75802384</v>
          </cell>
          <cell r="AL13">
            <v>107311092.45054895</v>
          </cell>
        </row>
        <row r="14">
          <cell r="A14" t="str">
            <v>Subtotal HOCOL Y TRITON</v>
          </cell>
          <cell r="B14">
            <v>35783</v>
          </cell>
          <cell r="C14">
            <v>37613</v>
          </cell>
          <cell r="D14">
            <v>60</v>
          </cell>
          <cell r="E14">
            <v>9.6000000000000002E-2</v>
          </cell>
          <cell r="F14" t="str">
            <v>TRIMESTRE VENCIDO</v>
          </cell>
          <cell r="G14">
            <v>2000000</v>
          </cell>
          <cell r="H14">
            <v>2000000</v>
          </cell>
          <cell r="I14">
            <v>1</v>
          </cell>
          <cell r="K14">
            <v>122562500</v>
          </cell>
          <cell r="L14">
            <v>0</v>
          </cell>
          <cell r="M14">
            <v>122562500</v>
          </cell>
          <cell r="P14">
            <v>5398878.125</v>
          </cell>
        </row>
        <row r="15">
          <cell r="A15" t="str">
            <v>OBLIGACIONES FEN (PAGO LLOYDS)</v>
          </cell>
          <cell r="B15" t="str">
            <v>NOVIEMBRE 1.999</v>
          </cell>
          <cell r="C15" t="str">
            <v>NOVIEMBRE 2.004</v>
          </cell>
          <cell r="D15">
            <v>60</v>
          </cell>
          <cell r="E15">
            <v>5.9299999999999999E-2</v>
          </cell>
          <cell r="F15" t="str">
            <v>TRIMESTRE VENCIDO</v>
          </cell>
          <cell r="G15">
            <v>4796575000</v>
          </cell>
          <cell r="H15">
            <v>2698073433</v>
          </cell>
          <cell r="I15">
            <v>9</v>
          </cell>
          <cell r="K15">
            <v>299785937</v>
          </cell>
          <cell r="L15">
            <v>0</v>
          </cell>
          <cell r="M15">
            <v>2698073433</v>
          </cell>
          <cell r="N15">
            <v>122562500</v>
          </cell>
          <cell r="O15">
            <v>299785937</v>
          </cell>
          <cell r="P15">
            <v>0</v>
          </cell>
          <cell r="Q15">
            <v>0</v>
          </cell>
          <cell r="R15">
            <v>299785937</v>
          </cell>
          <cell r="S15">
            <v>0</v>
          </cell>
          <cell r="T15">
            <v>0</v>
          </cell>
          <cell r="U15">
            <v>299785937</v>
          </cell>
          <cell r="V15">
            <v>0</v>
          </cell>
          <cell r="W15">
            <v>0</v>
          </cell>
          <cell r="X15">
            <v>299785937</v>
          </cell>
          <cell r="Y15">
            <v>0</v>
          </cell>
          <cell r="Z15">
            <v>0</v>
          </cell>
          <cell r="AA15">
            <v>299785937</v>
          </cell>
          <cell r="AB15">
            <v>0</v>
          </cell>
          <cell r="AC15">
            <v>0</v>
          </cell>
          <cell r="AD15">
            <v>299785937</v>
          </cell>
          <cell r="AE15">
            <v>0</v>
          </cell>
          <cell r="AF15">
            <v>0</v>
          </cell>
          <cell r="AG15">
            <v>299785937</v>
          </cell>
          <cell r="AH15">
            <v>0</v>
          </cell>
          <cell r="AI15">
            <v>0</v>
          </cell>
          <cell r="AJ15">
            <v>299785937</v>
          </cell>
          <cell r="AK15">
            <v>0</v>
          </cell>
          <cell r="AL15">
            <v>0</v>
          </cell>
          <cell r="AM15">
            <v>299785937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</row>
        <row r="16">
          <cell r="A16" t="str">
            <v>CORFIFEN (CORFIPACIFICO)  PAGARE 1223801758</v>
          </cell>
          <cell r="B16">
            <v>35783</v>
          </cell>
          <cell r="C16">
            <v>37613</v>
          </cell>
          <cell r="D16">
            <v>60</v>
          </cell>
          <cell r="E16">
            <v>9.6000000000000002E-2</v>
          </cell>
          <cell r="F16" t="str">
            <v>TRIMESTRE VENCIDO</v>
          </cell>
          <cell r="G16">
            <v>1961000000</v>
          </cell>
          <cell r="H16">
            <v>122562500</v>
          </cell>
          <cell r="I16">
            <v>1</v>
          </cell>
          <cell r="J16">
            <v>122562500</v>
          </cell>
          <cell r="K16">
            <v>122562500</v>
          </cell>
          <cell r="N16">
            <v>122562500</v>
          </cell>
          <cell r="O16">
            <v>93758051.796749994</v>
          </cell>
          <cell r="P16">
            <v>5398878.125</v>
          </cell>
          <cell r="R16">
            <v>84032888.469270438</v>
          </cell>
          <cell r="U16">
            <v>74049347.086088344</v>
          </cell>
          <cell r="X16">
            <v>63922547.412564971</v>
          </cell>
          <cell r="AA16">
            <v>53649807.498675197</v>
          </cell>
          <cell r="AD16">
            <v>43348178.721100979</v>
          </cell>
          <cell r="AG16">
            <v>32883699.358693268</v>
          </cell>
          <cell r="AJ16">
            <v>22175668.222789835</v>
          </cell>
          <cell r="AM16">
            <v>11216894.523331843</v>
          </cell>
        </row>
        <row r="17">
          <cell r="A17" t="str">
            <v>CORFIFEN (CORFIPACIFICO)  PAGARE 1223801758</v>
          </cell>
          <cell r="B17">
            <v>35783</v>
          </cell>
          <cell r="C17">
            <v>37613</v>
          </cell>
          <cell r="D17">
            <v>60</v>
          </cell>
          <cell r="E17">
            <v>9.6000000000000002E-2</v>
          </cell>
          <cell r="F17" t="str">
            <v>TRIMESTRE VENCIDO</v>
          </cell>
          <cell r="G17">
            <v>1961000000</v>
          </cell>
          <cell r="H17">
            <v>122562500</v>
          </cell>
          <cell r="I17">
            <v>1</v>
          </cell>
          <cell r="J17">
            <v>122562500</v>
          </cell>
          <cell r="K17">
            <v>122562500</v>
          </cell>
          <cell r="L17">
            <v>122562500</v>
          </cell>
          <cell r="M17">
            <v>122562500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  <cell r="BF17">
            <v>0</v>
          </cell>
          <cell r="BG17">
            <v>0</v>
          </cell>
          <cell r="BH17">
            <v>0</v>
          </cell>
          <cell r="BI17">
            <v>0</v>
          </cell>
          <cell r="BJ17">
            <v>0</v>
          </cell>
          <cell r="BK17">
            <v>0</v>
          </cell>
          <cell r="BL17">
            <v>0</v>
          </cell>
          <cell r="BM17">
            <v>0</v>
          </cell>
          <cell r="BN17">
            <v>0</v>
          </cell>
          <cell r="BO17">
            <v>0</v>
          </cell>
          <cell r="BP17">
            <v>0</v>
          </cell>
          <cell r="BQ17">
            <v>0</v>
          </cell>
          <cell r="BR17">
            <v>0</v>
          </cell>
          <cell r="BS17">
            <v>0</v>
          </cell>
          <cell r="BT17">
            <v>0</v>
          </cell>
          <cell r="BU17">
            <v>0</v>
          </cell>
          <cell r="BV17">
            <v>0</v>
          </cell>
          <cell r="BW17">
            <v>0</v>
          </cell>
          <cell r="BX17">
            <v>0</v>
          </cell>
        </row>
        <row r="18">
          <cell r="L18">
            <v>122562500</v>
          </cell>
          <cell r="M18">
            <v>122562500</v>
          </cell>
          <cell r="N18">
            <v>5058767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</row>
        <row r="19">
          <cell r="A19" t="str">
            <v>FEN                                  OBLIGACION 98012515</v>
          </cell>
          <cell r="B19" t="str">
            <v>NOVIEMBRE 1.999</v>
          </cell>
          <cell r="C19" t="str">
            <v>NOVIEMBRE 2.004</v>
          </cell>
          <cell r="D19">
            <v>20</v>
          </cell>
          <cell r="E19">
            <v>5.9299999999999999E-2</v>
          </cell>
          <cell r="F19" t="str">
            <v>TRIMESTRE VENCIDO</v>
          </cell>
          <cell r="G19">
            <v>4796575000</v>
          </cell>
          <cell r="H19">
            <v>2698073433</v>
          </cell>
          <cell r="I19">
            <v>9</v>
          </cell>
          <cell r="J19">
            <v>2698073433</v>
          </cell>
          <cell r="K19">
            <v>299785937</v>
          </cell>
          <cell r="M19">
            <v>299785937</v>
          </cell>
          <cell r="N19">
            <v>5398878.125</v>
          </cell>
          <cell r="O19">
            <v>93758051.796749994</v>
          </cell>
          <cell r="P19">
            <v>299785937</v>
          </cell>
          <cell r="R19">
            <v>84032888.469270438</v>
          </cell>
          <cell r="S19">
            <v>299785937</v>
          </cell>
          <cell r="U19">
            <v>299785937</v>
          </cell>
          <cell r="V19">
            <v>299785937</v>
          </cell>
          <cell r="X19">
            <v>63922547.412564971</v>
          </cell>
          <cell r="Y19">
            <v>299785937</v>
          </cell>
          <cell r="AA19">
            <v>299785937</v>
          </cell>
          <cell r="AB19">
            <v>299785937</v>
          </cell>
          <cell r="AD19">
            <v>43348178.721100979</v>
          </cell>
          <cell r="AE19">
            <v>299785937</v>
          </cell>
          <cell r="AG19">
            <v>299785937</v>
          </cell>
          <cell r="AH19">
            <v>299785937</v>
          </cell>
          <cell r="AJ19">
            <v>22175668.222789835</v>
          </cell>
          <cell r="AK19">
            <v>299785937</v>
          </cell>
          <cell r="AL19">
            <v>299785937</v>
          </cell>
          <cell r="AM19">
            <v>11216894.523331843</v>
          </cell>
          <cell r="AO19">
            <v>299785937</v>
          </cell>
          <cell r="AR19">
            <v>299785937</v>
          </cell>
          <cell r="AU19">
            <v>299785937</v>
          </cell>
        </row>
        <row r="20">
          <cell r="A20" t="str">
            <v>FEN                                  OBLIGACION 98012515</v>
          </cell>
          <cell r="B20" t="str">
            <v>NOVIEMBRE 1.999</v>
          </cell>
          <cell r="C20" t="str">
            <v>NOVIEMBRE 2.004</v>
          </cell>
          <cell r="D20">
            <v>60</v>
          </cell>
          <cell r="E20">
            <v>5.9299999999999999E-2</v>
          </cell>
          <cell r="F20" t="str">
            <v>TRIMESTRE VENCIDO</v>
          </cell>
          <cell r="G20">
            <v>4796575000</v>
          </cell>
          <cell r="H20">
            <v>2698073433</v>
          </cell>
          <cell r="I20">
            <v>9</v>
          </cell>
          <cell r="J20">
            <v>2698073433</v>
          </cell>
          <cell r="K20">
            <v>299785937</v>
          </cell>
          <cell r="L20">
            <v>2698073433</v>
          </cell>
          <cell r="M20">
            <v>2398287496</v>
          </cell>
          <cell r="N20">
            <v>2398287496</v>
          </cell>
          <cell r="O20">
            <v>2398287496</v>
          </cell>
          <cell r="P20">
            <v>2098501559</v>
          </cell>
          <cell r="Q20">
            <v>2098501559</v>
          </cell>
          <cell r="R20">
            <v>2098501559</v>
          </cell>
          <cell r="S20">
            <v>1798715622</v>
          </cell>
          <cell r="T20">
            <v>1798715622</v>
          </cell>
          <cell r="U20">
            <v>1798715622</v>
          </cell>
          <cell r="V20">
            <v>1498929685</v>
          </cell>
          <cell r="W20">
            <v>1498929685</v>
          </cell>
          <cell r="X20">
            <v>1498929685</v>
          </cell>
          <cell r="Y20">
            <v>1199143748</v>
          </cell>
          <cell r="Z20">
            <v>1199143748</v>
          </cell>
          <cell r="AA20">
            <v>1199143748</v>
          </cell>
          <cell r="AB20">
            <v>899357811</v>
          </cell>
          <cell r="AC20">
            <v>899357811</v>
          </cell>
          <cell r="AD20">
            <v>899357811</v>
          </cell>
          <cell r="AE20">
            <v>599571874</v>
          </cell>
          <cell r="AF20">
            <v>599571874</v>
          </cell>
          <cell r="AG20">
            <v>599571874</v>
          </cell>
          <cell r="AH20">
            <v>299785937</v>
          </cell>
          <cell r="AI20">
            <v>299785937</v>
          </cell>
          <cell r="AJ20">
            <v>299785937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</row>
        <row r="21">
          <cell r="A21" t="str">
            <v>OBLIGACION $196,000,000</v>
          </cell>
          <cell r="B21" t="str">
            <v>SEPTIEMBRE DE 2001</v>
          </cell>
          <cell r="C21" t="str">
            <v>SEPTIEMBRE DE 2002</v>
          </cell>
          <cell r="D21">
            <v>12</v>
          </cell>
          <cell r="E21">
            <v>0.1</v>
          </cell>
          <cell r="F21" t="str">
            <v>MES VENCIDO</v>
          </cell>
          <cell r="G21">
            <v>196000000</v>
          </cell>
          <cell r="H21">
            <v>0</v>
          </cell>
          <cell r="I21">
            <v>0</v>
          </cell>
          <cell r="L21">
            <v>2698073433</v>
          </cell>
          <cell r="M21">
            <v>91428715</v>
          </cell>
          <cell r="N21">
            <v>2398287496</v>
          </cell>
          <cell r="O21">
            <v>2398287496</v>
          </cell>
          <cell r="P21">
            <v>84032888.469270438</v>
          </cell>
          <cell r="Q21">
            <v>2098501559</v>
          </cell>
          <cell r="R21">
            <v>2098501559</v>
          </cell>
          <cell r="S21">
            <v>74049347.086088344</v>
          </cell>
          <cell r="T21">
            <v>1798715622</v>
          </cell>
          <cell r="U21">
            <v>74049347.086088344</v>
          </cell>
          <cell r="V21">
            <v>63922547.412564971</v>
          </cell>
          <cell r="W21">
            <v>1498929685</v>
          </cell>
          <cell r="X21">
            <v>1498929685</v>
          </cell>
          <cell r="Y21">
            <v>53649807.498675197</v>
          </cell>
          <cell r="Z21">
            <v>1199143748</v>
          </cell>
          <cell r="AA21">
            <v>63922547.412564971</v>
          </cell>
          <cell r="AB21">
            <v>43348178.721100979</v>
          </cell>
          <cell r="AC21">
            <v>899357811</v>
          </cell>
          <cell r="AD21">
            <v>899357811</v>
          </cell>
          <cell r="AE21">
            <v>32883699.358693268</v>
          </cell>
          <cell r="AF21">
            <v>599571874</v>
          </cell>
          <cell r="AG21">
            <v>53649807.498675197</v>
          </cell>
          <cell r="AH21">
            <v>22175668.222789835</v>
          </cell>
          <cell r="AI21">
            <v>299785937</v>
          </cell>
          <cell r="AJ21">
            <v>299785937</v>
          </cell>
          <cell r="AK21">
            <v>11216894.523331843</v>
          </cell>
          <cell r="AL21">
            <v>43348178.721100979</v>
          </cell>
          <cell r="AM21">
            <v>0</v>
          </cell>
          <cell r="AN21">
            <v>0</v>
          </cell>
          <cell r="AO21">
            <v>32883699.358693268</v>
          </cell>
          <cell r="AP21">
            <v>0</v>
          </cell>
          <cell r="AQ21">
            <v>0</v>
          </cell>
          <cell r="AR21">
            <v>22175668.222789835</v>
          </cell>
          <cell r="AS21">
            <v>0</v>
          </cell>
          <cell r="AT21">
            <v>0</v>
          </cell>
          <cell r="AU21">
            <v>11216894.523331843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</row>
        <row r="22">
          <cell r="A22" t="str">
            <v>Subtotal FEN</v>
          </cell>
          <cell r="B22" t="str">
            <v>MAYO DE 2001</v>
          </cell>
          <cell r="C22" t="str">
            <v>MAYO DE 2002</v>
          </cell>
          <cell r="D22">
            <v>12</v>
          </cell>
          <cell r="E22" t="str">
            <v>DTF+10</v>
          </cell>
          <cell r="F22" t="str">
            <v>S.V.-M.V. INTE.</v>
          </cell>
          <cell r="G22">
            <v>6757575000</v>
          </cell>
          <cell r="H22">
            <v>2820635933</v>
          </cell>
          <cell r="I22">
            <v>0</v>
          </cell>
          <cell r="M22">
            <v>93758051.796749994</v>
          </cell>
          <cell r="P22">
            <v>84032888.469270438</v>
          </cell>
          <cell r="S22">
            <v>74049347.086088344</v>
          </cell>
          <cell r="V22">
            <v>63922547.412564971</v>
          </cell>
          <cell r="Y22">
            <v>53649807.498675197</v>
          </cell>
          <cell r="AB22">
            <v>43348178.721100979</v>
          </cell>
          <cell r="AE22">
            <v>32883699.358693268</v>
          </cell>
          <cell r="AH22">
            <v>22175668.222789835</v>
          </cell>
          <cell r="AK22">
            <v>11216894.523331843</v>
          </cell>
        </row>
        <row r="23">
          <cell r="A23" t="str">
            <v>Subtotal FEN</v>
          </cell>
          <cell r="B23" t="str">
            <v>MARZO DE 2001</v>
          </cell>
          <cell r="C23" t="str">
            <v>MARZO DE 2002</v>
          </cell>
          <cell r="D23">
            <v>12</v>
          </cell>
          <cell r="E23" t="str">
            <v>DTF+10</v>
          </cell>
          <cell r="F23" t="str">
            <v>T.VENCIDO</v>
          </cell>
          <cell r="G23">
            <v>6757575000</v>
          </cell>
          <cell r="H23">
            <v>2820635933</v>
          </cell>
          <cell r="I23">
            <v>0</v>
          </cell>
        </row>
        <row r="24">
          <cell r="A24" t="str">
            <v>BANCO DE BOGOTA (FIDUIFI)</v>
          </cell>
          <cell r="B24">
            <v>37211</v>
          </cell>
          <cell r="C24">
            <v>38321</v>
          </cell>
          <cell r="D24">
            <v>36</v>
          </cell>
          <cell r="E24">
            <v>0.08</v>
          </cell>
          <cell r="F24" t="str">
            <v>MES VENCIDO</v>
          </cell>
          <cell r="G24">
            <v>2000000000</v>
          </cell>
          <cell r="H24">
            <v>1388888888.8888888</v>
          </cell>
          <cell r="I24">
            <v>25</v>
          </cell>
          <cell r="K24">
            <v>55555555.555555552</v>
          </cell>
          <cell r="L24">
            <v>0</v>
          </cell>
          <cell r="M24">
            <v>1388888888.8888893</v>
          </cell>
          <cell r="O24">
            <v>55555555.555555552</v>
          </cell>
          <cell r="P24">
            <v>1617777777.7777779</v>
          </cell>
          <cell r="Q24">
            <v>55555555.555555552</v>
          </cell>
          <cell r="R24">
            <v>55555555.555555552</v>
          </cell>
          <cell r="S24">
            <v>55555555.555555552</v>
          </cell>
          <cell r="T24">
            <v>55555555.555555552</v>
          </cell>
          <cell r="U24">
            <v>55555555.555555552</v>
          </cell>
          <cell r="V24">
            <v>55555555.555555552</v>
          </cell>
          <cell r="W24">
            <v>55555555.555555552</v>
          </cell>
          <cell r="X24">
            <v>55555555.555555552</v>
          </cell>
          <cell r="Y24">
            <v>55555555.555555552</v>
          </cell>
          <cell r="Z24">
            <v>55555555.555555552</v>
          </cell>
          <cell r="AA24">
            <v>55555555.555555552</v>
          </cell>
          <cell r="AB24">
            <v>55555555.555555552</v>
          </cell>
          <cell r="AC24">
            <v>55555555.555555552</v>
          </cell>
          <cell r="AD24">
            <v>55555555.555555552</v>
          </cell>
          <cell r="AE24">
            <v>55555555.555555552</v>
          </cell>
          <cell r="AF24">
            <v>55555555.555555552</v>
          </cell>
          <cell r="AG24">
            <v>55555555.555555552</v>
          </cell>
          <cell r="AH24">
            <v>55555555.555555552</v>
          </cell>
          <cell r="AI24">
            <v>55555555.555555552</v>
          </cell>
          <cell r="AJ24">
            <v>55555555.555555552</v>
          </cell>
          <cell r="AK24">
            <v>55555555.555555552</v>
          </cell>
          <cell r="AL24">
            <v>55555555.555555552</v>
          </cell>
          <cell r="AM24">
            <v>55555555.555555552</v>
          </cell>
        </row>
        <row r="25">
          <cell r="A25" t="str">
            <v>1.    FIDUIFI</v>
          </cell>
          <cell r="B25" t="str">
            <v>MAYO DE 2001</v>
          </cell>
          <cell r="C25" t="str">
            <v>MAYO DE 2002</v>
          </cell>
          <cell r="D25">
            <v>12</v>
          </cell>
          <cell r="E25" t="str">
            <v>DTF+10</v>
          </cell>
          <cell r="F25" t="str">
            <v>S.V.-M.V. INTE.</v>
          </cell>
          <cell r="G25">
            <v>500000000</v>
          </cell>
          <cell r="H25">
            <v>0</v>
          </cell>
          <cell r="I25">
            <v>0</v>
          </cell>
          <cell r="O25">
            <v>18483796.296296295</v>
          </cell>
          <cell r="P25">
            <v>17800000</v>
          </cell>
          <cell r="Q25">
            <v>17093125.595978323</v>
          </cell>
          <cell r="R25">
            <v>16383361.362842472</v>
          </cell>
          <cell r="S25">
            <v>15670689.339006424</v>
          </cell>
          <cell r="T25">
            <v>14955091.464495488</v>
          </cell>
          <cell r="U25">
            <v>14236549.580442736</v>
          </cell>
          <cell r="V25">
            <v>13515045.428582998</v>
          </cell>
          <cell r="W25">
            <v>12790560.650744334</v>
          </cell>
          <cell r="X25">
            <v>12063076.788337024</v>
          </cell>
          <cell r="Y25">
            <v>11332575.281840073</v>
          </cell>
          <cell r="Z25">
            <v>10599037.470285168</v>
          </cell>
          <cell r="AA25">
            <v>9862444.5907381177</v>
          </cell>
          <cell r="AB25">
            <v>9122777.777777778</v>
          </cell>
          <cell r="AC25">
            <v>8390138.4556999858</v>
          </cell>
          <cell r="AD25">
            <v>7652643.7671709806</v>
          </cell>
          <cell r="AE25">
            <v>6910246.2297977349</v>
          </cell>
          <cell r="AF25">
            <v>6162897.9511772841</v>
          </cell>
          <cell r="AG25">
            <v>5410550.6255863188</v>
          </cell>
          <cell r="AH25">
            <v>4653155.5306451358</v>
          </cell>
          <cell r="AI25">
            <v>3890663.5239557829</v>
          </cell>
          <cell r="AJ25">
            <v>3123025.0397141799</v>
          </cell>
          <cell r="AK25">
            <v>2350190.0852960465</v>
          </cell>
          <cell r="AL25">
            <v>1572108.2378164141</v>
          </cell>
          <cell r="AM25">
            <v>788728.64066253521</v>
          </cell>
        </row>
        <row r="26">
          <cell r="A26" t="str">
            <v>OBLIGACION $196,000,000</v>
          </cell>
          <cell r="B26" t="str">
            <v>SEPTIEMBRE DE 2001</v>
          </cell>
          <cell r="C26" t="str">
            <v>SEPTIEMBRE DE 2002</v>
          </cell>
          <cell r="D26">
            <v>12</v>
          </cell>
          <cell r="E26">
            <v>0.1</v>
          </cell>
          <cell r="F26" t="str">
            <v>MES VENCIDO</v>
          </cell>
          <cell r="G26">
            <v>196000000</v>
          </cell>
          <cell r="H26">
            <v>0</v>
          </cell>
          <cell r="I26">
            <v>0</v>
          </cell>
          <cell r="K26">
            <v>20833333.333333332</v>
          </cell>
          <cell r="L26">
            <v>0</v>
          </cell>
          <cell r="M26">
            <v>166666666.66666666</v>
          </cell>
          <cell r="O26">
            <v>20833333.333333332</v>
          </cell>
          <cell r="P26">
            <v>20833333.333333332</v>
          </cell>
          <cell r="Q26">
            <v>20833333.333333332</v>
          </cell>
          <cell r="R26">
            <v>20833333.333333332</v>
          </cell>
          <cell r="S26">
            <v>20833333.333333332</v>
          </cell>
          <cell r="T26">
            <v>20833333.333333332</v>
          </cell>
          <cell r="U26">
            <v>20833333.333333332</v>
          </cell>
          <cell r="V26">
            <v>20833333.333333332</v>
          </cell>
          <cell r="W26">
            <v>161388888.88888887</v>
          </cell>
          <cell r="Y26">
            <v>140555555.55555555</v>
          </cell>
          <cell r="AA26">
            <v>97222222.222222209</v>
          </cell>
          <cell r="AC26">
            <v>97222222.222222209</v>
          </cell>
          <cell r="AE26">
            <v>55555555.555555552</v>
          </cell>
          <cell r="AG26">
            <v>55555555.555555552</v>
          </cell>
          <cell r="AI26">
            <v>55555555.555555552</v>
          </cell>
          <cell r="AK26">
            <v>55555555.555555552</v>
          </cell>
          <cell r="AL26">
            <v>55555555.555555552</v>
          </cell>
          <cell r="AM26">
            <v>55555555.555555552</v>
          </cell>
          <cell r="AN26">
            <v>55555555.555555552</v>
          </cell>
          <cell r="AO26">
            <v>55555555.555555552</v>
          </cell>
          <cell r="AP26">
            <v>55555555.555555552</v>
          </cell>
          <cell r="AQ26">
            <v>55555555.555555552</v>
          </cell>
          <cell r="AR26">
            <v>55555555.555555552</v>
          </cell>
          <cell r="AS26">
            <v>55555555.555555552</v>
          </cell>
          <cell r="AT26">
            <v>55555555.555555552</v>
          </cell>
          <cell r="AU26">
            <v>55555555.555555552</v>
          </cell>
          <cell r="AV26">
            <v>0</v>
          </cell>
        </row>
        <row r="27">
          <cell r="A27" t="str">
            <v>OBLIGACION $500,000.000</v>
          </cell>
          <cell r="B27" t="str">
            <v>MAYO DE 2001</v>
          </cell>
          <cell r="C27" t="str">
            <v>MAYO DE 2002</v>
          </cell>
          <cell r="D27">
            <v>12</v>
          </cell>
          <cell r="E27" t="str">
            <v>DTF+10</v>
          </cell>
          <cell r="F27" t="str">
            <v>S.V.-M.V. INTE.</v>
          </cell>
          <cell r="G27">
            <v>500000000</v>
          </cell>
          <cell r="H27">
            <v>0</v>
          </cell>
          <cell r="I27">
            <v>0</v>
          </cell>
          <cell r="K27">
            <v>55555555.555555552</v>
          </cell>
          <cell r="L27">
            <v>0</v>
          </cell>
          <cell r="M27">
            <v>1388888888.8888893</v>
          </cell>
          <cell r="O27">
            <v>2218055.5555555555</v>
          </cell>
          <cell r="P27">
            <v>1946875</v>
          </cell>
          <cell r="Q27">
            <v>1672153.590910923</v>
          </cell>
          <cell r="R27">
            <v>1396309.2070604381</v>
          </cell>
          <cell r="S27">
            <v>1119334.9527861732</v>
          </cell>
          <cell r="T27">
            <v>841223.89487787115</v>
          </cell>
          <cell r="U27">
            <v>561969.0623858975</v>
          </cell>
          <cell r="V27">
            <v>281563.44642881263</v>
          </cell>
          <cell r="W27">
            <v>55555555.555555552</v>
          </cell>
          <cell r="X27">
            <v>55555555.555555552</v>
          </cell>
          <cell r="Y27">
            <v>55555555.555555552</v>
          </cell>
          <cell r="Z27">
            <v>55555555.555555552</v>
          </cell>
          <cell r="AA27">
            <v>55555555.555555552</v>
          </cell>
          <cell r="AB27">
            <v>55555555.555555552</v>
          </cell>
          <cell r="AC27">
            <v>55555555.555555552</v>
          </cell>
          <cell r="AD27">
            <v>55555555.555555552</v>
          </cell>
          <cell r="AE27">
            <v>55555555.555555552</v>
          </cell>
          <cell r="AF27">
            <v>55555555.555555552</v>
          </cell>
          <cell r="AG27">
            <v>55555555.555555552</v>
          </cell>
          <cell r="AH27">
            <v>55555555.555555552</v>
          </cell>
          <cell r="AI27">
            <v>55555555.555555552</v>
          </cell>
          <cell r="AJ27">
            <v>55555555.555555552</v>
          </cell>
          <cell r="AK27">
            <v>55555555.555555552</v>
          </cell>
          <cell r="AL27">
            <v>55555555.555555552</v>
          </cell>
          <cell r="AM27">
            <v>55555555.555555552</v>
          </cell>
        </row>
        <row r="28">
          <cell r="A28" t="str">
            <v>OBLIGACION $300,000.000</v>
          </cell>
          <cell r="B28" t="str">
            <v>MARZO DE 2001</v>
          </cell>
          <cell r="C28" t="str">
            <v>MARZO DE 2002</v>
          </cell>
          <cell r="D28">
            <v>12</v>
          </cell>
          <cell r="E28" t="str">
            <v>DTF+10</v>
          </cell>
          <cell r="F28" t="str">
            <v>T.VENCIDO</v>
          </cell>
          <cell r="G28">
            <v>300000000</v>
          </cell>
          <cell r="H28">
            <v>0</v>
          </cell>
          <cell r="I28">
            <v>0</v>
          </cell>
          <cell r="K28">
            <v>58333333.333333336</v>
          </cell>
          <cell r="L28">
            <v>0</v>
          </cell>
          <cell r="M28">
            <v>175000000</v>
          </cell>
          <cell r="N28">
            <v>1388888888.8888893</v>
          </cell>
          <cell r="O28">
            <v>58333333.333333336</v>
          </cell>
          <cell r="P28">
            <v>58333333.333333336</v>
          </cell>
          <cell r="Q28">
            <v>58333333.333333336</v>
          </cell>
          <cell r="R28">
            <v>1166666666.666667</v>
          </cell>
          <cell r="S28">
            <v>1111111111.1111114</v>
          </cell>
          <cell r="T28">
            <v>1055555555.5555559</v>
          </cell>
          <cell r="U28">
            <v>1000000000.0000004</v>
          </cell>
          <cell r="V28">
            <v>944444444.44444478</v>
          </cell>
          <cell r="W28">
            <v>888888888.88888919</v>
          </cell>
          <cell r="X28">
            <v>833333333.33333361</v>
          </cell>
          <cell r="Y28">
            <v>777777777.77777803</v>
          </cell>
          <cell r="Z28">
            <v>722222222.22222245</v>
          </cell>
          <cell r="AA28">
            <v>666666666.66666687</v>
          </cell>
          <cell r="AB28">
            <v>611111111.11111128</v>
          </cell>
          <cell r="AC28">
            <v>555555555.5555557</v>
          </cell>
          <cell r="AD28">
            <v>500000000.00000012</v>
          </cell>
          <cell r="AE28">
            <v>444444444.44444454</v>
          </cell>
          <cell r="AF28">
            <v>388888888.88888896</v>
          </cell>
          <cell r="AG28">
            <v>333333333.33333337</v>
          </cell>
          <cell r="AH28">
            <v>277777777.77777779</v>
          </cell>
          <cell r="AI28">
            <v>222222222.22222221</v>
          </cell>
          <cell r="AJ28">
            <v>166666666.66666666</v>
          </cell>
          <cell r="AK28">
            <v>111111111.1111111</v>
          </cell>
          <cell r="AL28">
            <v>55555555.555555552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</row>
        <row r="29">
          <cell r="A29">
            <v>7690004924</v>
          </cell>
          <cell r="B29">
            <v>37211</v>
          </cell>
          <cell r="C29">
            <v>38321</v>
          </cell>
          <cell r="D29">
            <v>36</v>
          </cell>
          <cell r="E29">
            <v>0.08</v>
          </cell>
          <cell r="F29" t="str">
            <v>MES VENCIDO</v>
          </cell>
          <cell r="G29">
            <v>2000000000</v>
          </cell>
          <cell r="H29">
            <v>1388888888.8888888</v>
          </cell>
          <cell r="I29">
            <v>25</v>
          </cell>
          <cell r="K29">
            <v>55555555.555555552</v>
          </cell>
          <cell r="M29">
            <v>55555555.555555552</v>
          </cell>
          <cell r="N29">
            <v>55555555.555555552</v>
          </cell>
          <cell r="O29">
            <v>55555555.555555552</v>
          </cell>
          <cell r="P29">
            <v>55555555.555555552</v>
          </cell>
          <cell r="Q29">
            <v>55555555.555555552</v>
          </cell>
          <cell r="R29">
            <v>55555555.555555552</v>
          </cell>
          <cell r="S29">
            <v>55555555.555555552</v>
          </cell>
          <cell r="T29">
            <v>55555555.555555552</v>
          </cell>
          <cell r="U29">
            <v>55555555.555555552</v>
          </cell>
          <cell r="V29">
            <v>55555555.555555552</v>
          </cell>
          <cell r="W29">
            <v>55555555.555555552</v>
          </cell>
          <cell r="X29">
            <v>55555555.555555552</v>
          </cell>
          <cell r="Y29">
            <v>55555555.555555552</v>
          </cell>
          <cell r="Z29">
            <v>55555555.555555552</v>
          </cell>
          <cell r="AA29">
            <v>55555555.555555552</v>
          </cell>
          <cell r="AB29">
            <v>55555555.555555552</v>
          </cell>
          <cell r="AC29">
            <v>55555555.555555552</v>
          </cell>
          <cell r="AD29">
            <v>55555555.555555552</v>
          </cell>
          <cell r="AE29">
            <v>55555555.555555552</v>
          </cell>
          <cell r="AF29">
            <v>55555555.555555552</v>
          </cell>
          <cell r="AG29">
            <v>55555555.555555552</v>
          </cell>
          <cell r="AH29">
            <v>55555555.555555552</v>
          </cell>
          <cell r="AI29">
            <v>55555555.555555552</v>
          </cell>
          <cell r="AJ29">
            <v>55555555.555555552</v>
          </cell>
          <cell r="AK29">
            <v>55555555.555555552</v>
          </cell>
          <cell r="AL29">
            <v>55555555.555555552</v>
          </cell>
          <cell r="AM29">
            <v>55555555.555555552</v>
          </cell>
          <cell r="AN29">
            <v>55555555.555555552</v>
          </cell>
          <cell r="AO29">
            <v>55555555.555555552</v>
          </cell>
          <cell r="AP29">
            <v>55555555.555555552</v>
          </cell>
          <cell r="AQ29">
            <v>55555555.555555552</v>
          </cell>
          <cell r="AR29">
            <v>55555555.555555552</v>
          </cell>
          <cell r="AS29">
            <v>55555555.555555552</v>
          </cell>
          <cell r="AT29">
            <v>55555555.555555552</v>
          </cell>
          <cell r="AU29">
            <v>55555555.555555552</v>
          </cell>
        </row>
        <row r="30">
          <cell r="A30">
            <v>7690004924</v>
          </cell>
          <cell r="B30">
            <v>37211</v>
          </cell>
          <cell r="C30">
            <v>38321</v>
          </cell>
          <cell r="D30">
            <v>36</v>
          </cell>
          <cell r="E30">
            <v>0.08</v>
          </cell>
          <cell r="F30" t="str">
            <v>MES VENCIDO</v>
          </cell>
          <cell r="G30">
            <v>2000000000</v>
          </cell>
          <cell r="H30">
            <v>1388888888.8888888</v>
          </cell>
          <cell r="I30">
            <v>25</v>
          </cell>
          <cell r="K30">
            <v>55555555.555555552</v>
          </cell>
          <cell r="L30">
            <v>1388888888.8888893</v>
          </cell>
          <cell r="M30">
            <v>1333333333.3333337</v>
          </cell>
          <cell r="N30">
            <v>1277777777.7777781</v>
          </cell>
          <cell r="O30">
            <v>1222222222.2222226</v>
          </cell>
          <cell r="P30">
            <v>1166666666.666667</v>
          </cell>
          <cell r="Q30">
            <v>1111111111.1111114</v>
          </cell>
          <cell r="R30">
            <v>1055555555.5555559</v>
          </cell>
          <cell r="S30">
            <v>1000000000.0000004</v>
          </cell>
          <cell r="T30">
            <v>944444444.44444478</v>
          </cell>
          <cell r="U30">
            <v>888888888.88888919</v>
          </cell>
          <cell r="V30">
            <v>833333333.33333361</v>
          </cell>
          <cell r="W30">
            <v>777777777.77777803</v>
          </cell>
          <cell r="X30">
            <v>722222222.22222245</v>
          </cell>
          <cell r="Y30">
            <v>666666666.66666687</v>
          </cell>
          <cell r="Z30">
            <v>611111111.11111128</v>
          </cell>
          <cell r="AA30">
            <v>555555555.5555557</v>
          </cell>
          <cell r="AB30">
            <v>500000000.00000012</v>
          </cell>
          <cell r="AC30">
            <v>444444444.44444454</v>
          </cell>
          <cell r="AD30">
            <v>388888888.88888896</v>
          </cell>
          <cell r="AE30">
            <v>333333333.33333337</v>
          </cell>
          <cell r="AF30">
            <v>277777777.77777779</v>
          </cell>
          <cell r="AG30">
            <v>222222222.22222221</v>
          </cell>
          <cell r="AH30">
            <v>166666666.66666666</v>
          </cell>
          <cell r="AI30">
            <v>111111111.1111111</v>
          </cell>
          <cell r="AJ30">
            <v>55555555.555555552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</row>
        <row r="31">
          <cell r="L31">
            <v>1388888888.8888893</v>
          </cell>
          <cell r="M31">
            <v>18393295</v>
          </cell>
          <cell r="N31">
            <v>17727839</v>
          </cell>
          <cell r="O31">
            <v>16832055</v>
          </cell>
          <cell r="P31">
            <v>16383361.362842472</v>
          </cell>
          <cell r="Q31">
            <v>15670689.339006424</v>
          </cell>
          <cell r="R31">
            <v>14955091.464495488</v>
          </cell>
          <cell r="S31">
            <v>14236549.580442736</v>
          </cell>
          <cell r="T31">
            <v>13515045.428582998</v>
          </cell>
          <cell r="U31">
            <v>12790560.650744334</v>
          </cell>
          <cell r="V31">
            <v>12063076.788337024</v>
          </cell>
          <cell r="W31">
            <v>11332575.281840073</v>
          </cell>
          <cell r="X31">
            <v>10599037.470285168</v>
          </cell>
          <cell r="Y31">
            <v>9862444.5907381177</v>
          </cell>
          <cell r="Z31">
            <v>9122777.777777778</v>
          </cell>
          <cell r="AA31">
            <v>8390138.4556999858</v>
          </cell>
          <cell r="AB31">
            <v>7652643.7671709806</v>
          </cell>
          <cell r="AC31">
            <v>6910246.2297977349</v>
          </cell>
          <cell r="AD31">
            <v>6162897.9511772841</v>
          </cell>
          <cell r="AE31">
            <v>5410550.6255863188</v>
          </cell>
          <cell r="AF31">
            <v>4653155.5306451358</v>
          </cell>
          <cell r="AG31">
            <v>3890663.5239557829</v>
          </cell>
          <cell r="AH31">
            <v>3123025.0397141799</v>
          </cell>
          <cell r="AI31">
            <v>2350190.0852960465</v>
          </cell>
          <cell r="AJ31">
            <v>1572108.2378164141</v>
          </cell>
          <cell r="AK31">
            <v>788728.64066253521</v>
          </cell>
          <cell r="AL31">
            <v>6887379.2817863412</v>
          </cell>
          <cell r="AM31">
            <v>6142440.9841252118</v>
          </cell>
          <cell r="AN31">
            <v>5392535.5978886848</v>
          </cell>
          <cell r="AO31">
            <v>4637614.7121742461</v>
          </cell>
          <cell r="AP31">
            <v>3877629.4987462666</v>
          </cell>
          <cell r="AQ31">
            <v>3112530.7086697817</v>
          </cell>
          <cell r="AR31">
            <v>2342268.668918245</v>
          </cell>
          <cell r="AS31">
            <v>1566793.2789550324</v>
          </cell>
          <cell r="AT31">
            <v>786054.00728851964</v>
          </cell>
          <cell r="AU31">
            <v>-0.1119994729916029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</row>
        <row r="32">
          <cell r="A32" t="str">
            <v>7690008412-7</v>
          </cell>
          <cell r="B32">
            <v>37418</v>
          </cell>
          <cell r="C32">
            <v>37778</v>
          </cell>
          <cell r="D32">
            <v>12</v>
          </cell>
          <cell r="E32">
            <v>0.08</v>
          </cell>
          <cell r="F32" t="str">
            <v>MES VENCIDO</v>
          </cell>
          <cell r="G32">
            <v>250000000</v>
          </cell>
          <cell r="H32">
            <v>166666666.66666666</v>
          </cell>
          <cell r="I32">
            <v>8</v>
          </cell>
          <cell r="K32">
            <v>20833333.333333332</v>
          </cell>
          <cell r="L32">
            <v>0</v>
          </cell>
          <cell r="M32">
            <v>20833333.333333332</v>
          </cell>
          <cell r="N32">
            <v>20612563</v>
          </cell>
          <cell r="O32">
            <v>20833333.333333332</v>
          </cell>
          <cell r="P32">
            <v>20833333.333333332</v>
          </cell>
          <cell r="Q32">
            <v>20833333.333333332</v>
          </cell>
          <cell r="R32">
            <v>20833333.333333332</v>
          </cell>
          <cell r="S32">
            <v>20833333.333333332</v>
          </cell>
          <cell r="T32">
            <v>20833333.333333332</v>
          </cell>
          <cell r="U32">
            <v>20833333.333333332</v>
          </cell>
          <cell r="V32">
            <v>12063076.788337024</v>
          </cell>
          <cell r="W32">
            <v>20833333.333333332</v>
          </cell>
          <cell r="X32">
            <v>10599037.470285168</v>
          </cell>
          <cell r="Y32">
            <v>9862444.5907381177</v>
          </cell>
          <cell r="Z32">
            <v>9122777.777777778</v>
          </cell>
          <cell r="AA32">
            <v>8390138.4556999858</v>
          </cell>
          <cell r="AB32">
            <v>7652643.7671709806</v>
          </cell>
          <cell r="AC32">
            <v>6910246.2297977349</v>
          </cell>
          <cell r="AD32">
            <v>6162897.9511772841</v>
          </cell>
          <cell r="AE32">
            <v>5410550.6255863188</v>
          </cell>
          <cell r="AF32">
            <v>4653155.5306451358</v>
          </cell>
          <cell r="AG32">
            <v>3890663.5239557829</v>
          </cell>
          <cell r="AH32">
            <v>3123025.0397141799</v>
          </cell>
          <cell r="AI32">
            <v>2350190.0852960465</v>
          </cell>
          <cell r="AJ32">
            <v>1572108.2378164141</v>
          </cell>
          <cell r="AK32">
            <v>788728.64066253521</v>
          </cell>
        </row>
        <row r="33">
          <cell r="A33" t="str">
            <v>7690008412-7</v>
          </cell>
          <cell r="B33">
            <v>37418</v>
          </cell>
          <cell r="C33">
            <v>37778</v>
          </cell>
          <cell r="D33">
            <v>12</v>
          </cell>
          <cell r="E33">
            <v>0.08</v>
          </cell>
          <cell r="F33" t="str">
            <v>MES VENCIDO</v>
          </cell>
          <cell r="G33">
            <v>250000000</v>
          </cell>
          <cell r="H33">
            <v>166666666.66666666</v>
          </cell>
          <cell r="I33">
            <v>8</v>
          </cell>
          <cell r="K33">
            <v>20833333.333333332</v>
          </cell>
          <cell r="L33">
            <v>166445896.33333331</v>
          </cell>
          <cell r="M33">
            <v>145612562.99999997</v>
          </cell>
          <cell r="N33">
            <v>124999999.99999999</v>
          </cell>
          <cell r="O33">
            <v>104166666.66666666</v>
          </cell>
          <cell r="P33">
            <v>83333333.333333328</v>
          </cell>
          <cell r="Q33">
            <v>62500000</v>
          </cell>
          <cell r="R33">
            <v>41666666.666666664</v>
          </cell>
          <cell r="S33">
            <v>20833333.333333332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</row>
        <row r="34">
          <cell r="A34" t="str">
            <v>2. CREDITOS - CESANTIAS</v>
          </cell>
          <cell r="L34">
            <v>166666666.66666666</v>
          </cell>
          <cell r="M34">
            <v>2196949</v>
          </cell>
          <cell r="N34">
            <v>2131062</v>
          </cell>
          <cell r="O34">
            <v>1675106.8861561222</v>
          </cell>
          <cell r="P34">
            <v>1399268.5380915981</v>
          </cell>
          <cell r="Q34">
            <v>1122300.3441938323</v>
          </cell>
          <cell r="R34">
            <v>844195.37135275372</v>
          </cell>
          <cell r="S34">
            <v>564946.64871932066</v>
          </cell>
          <cell r="T34">
            <v>284547.16751309618</v>
          </cell>
          <cell r="U34">
            <v>283962.12202212418</v>
          </cell>
          <cell r="V34">
            <v>0</v>
          </cell>
          <cell r="W34">
            <v>2983.7255892984208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</row>
        <row r="35">
          <cell r="A35" t="str">
            <v>7690005793-4</v>
          </cell>
          <cell r="B35">
            <v>37280</v>
          </cell>
          <cell r="C35">
            <v>37640</v>
          </cell>
          <cell r="D35">
            <v>12</v>
          </cell>
          <cell r="E35">
            <v>0.08</v>
          </cell>
          <cell r="F35" t="str">
            <v>MES VENCIDO</v>
          </cell>
          <cell r="G35">
            <v>700000000</v>
          </cell>
          <cell r="H35">
            <v>175000000</v>
          </cell>
          <cell r="I35">
            <v>3</v>
          </cell>
          <cell r="K35">
            <v>58333333.333333336</v>
          </cell>
          <cell r="L35">
            <v>0</v>
          </cell>
          <cell r="M35">
            <v>58333333.333333336</v>
          </cell>
          <cell r="N35">
            <v>58333333.333333336</v>
          </cell>
          <cell r="O35">
            <v>58333333.333333336</v>
          </cell>
          <cell r="P35">
            <v>1396309.2070604381</v>
          </cell>
          <cell r="Q35">
            <v>1119334.9527861732</v>
          </cell>
          <cell r="R35" t="str">
            <v>CANCELADO</v>
          </cell>
          <cell r="S35">
            <v>561969.0623858975</v>
          </cell>
          <cell r="T35">
            <v>281563.44642881263</v>
          </cell>
        </row>
        <row r="36">
          <cell r="A36" t="str">
            <v>7690005793-4</v>
          </cell>
          <cell r="B36">
            <v>37280</v>
          </cell>
          <cell r="C36">
            <v>37640</v>
          </cell>
          <cell r="D36">
            <v>12</v>
          </cell>
          <cell r="E36">
            <v>0.08</v>
          </cell>
          <cell r="F36" t="str">
            <v>MES VENCIDO</v>
          </cell>
          <cell r="G36">
            <v>700000000</v>
          </cell>
          <cell r="H36">
            <v>175000000</v>
          </cell>
          <cell r="I36">
            <v>3</v>
          </cell>
          <cell r="K36">
            <v>58333333.333333336</v>
          </cell>
          <cell r="L36">
            <v>175000000</v>
          </cell>
          <cell r="M36">
            <v>116666666.66666667</v>
          </cell>
          <cell r="N36">
            <v>58333333.333333336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</row>
        <row r="37">
          <cell r="A37" t="str">
            <v>CESANTIASPETROFOOD   7690006130-0</v>
          </cell>
          <cell r="B37">
            <v>37301</v>
          </cell>
          <cell r="C37">
            <v>37661</v>
          </cell>
          <cell r="D37">
            <v>12</v>
          </cell>
          <cell r="E37">
            <v>0.06</v>
          </cell>
          <cell r="F37" t="str">
            <v>MES VENCIDO</v>
          </cell>
          <cell r="G37">
            <v>8661721</v>
          </cell>
          <cell r="H37">
            <v>2883269</v>
          </cell>
          <cell r="I37">
            <v>4</v>
          </cell>
          <cell r="K37">
            <v>720817.25</v>
          </cell>
          <cell r="L37">
            <v>175000000</v>
          </cell>
          <cell r="M37">
            <v>2336005</v>
          </cell>
          <cell r="N37">
            <v>1553236</v>
          </cell>
          <cell r="O37">
            <v>780338.34242509725</v>
          </cell>
          <cell r="P37">
            <v>0</v>
          </cell>
          <cell r="Q37">
            <v>0</v>
          </cell>
          <cell r="R37" t="str">
            <v>CANCELADO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</row>
        <row r="38">
          <cell r="A38">
            <v>7690009313</v>
          </cell>
          <cell r="B38">
            <v>37454</v>
          </cell>
          <cell r="C38">
            <v>37814</v>
          </cell>
          <cell r="D38">
            <v>12</v>
          </cell>
          <cell r="E38">
            <v>7.0000000000000007E-2</v>
          </cell>
          <cell r="F38" t="str">
            <v>MES VENCIDO</v>
          </cell>
          <cell r="G38">
            <v>520000000</v>
          </cell>
          <cell r="H38">
            <v>390000000</v>
          </cell>
          <cell r="I38">
            <v>9</v>
          </cell>
          <cell r="K38">
            <v>43333333.333333336</v>
          </cell>
          <cell r="M38">
            <v>43333333.333333336</v>
          </cell>
          <cell r="N38">
            <v>43333333.333333336</v>
          </cell>
          <cell r="O38">
            <v>43178941</v>
          </cell>
          <cell r="P38">
            <v>43333333.333333336</v>
          </cell>
          <cell r="Q38">
            <v>43333333.333333336</v>
          </cell>
          <cell r="R38">
            <v>43333333.333333336</v>
          </cell>
          <cell r="S38">
            <v>43333333.333333336</v>
          </cell>
          <cell r="T38">
            <v>43333333.333333336</v>
          </cell>
          <cell r="U38">
            <v>43333333.333333336</v>
          </cell>
          <cell r="V38">
            <v>1099081.7149216372</v>
          </cell>
          <cell r="W38">
            <v>43333333.333333336</v>
          </cell>
          <cell r="Y38">
            <v>43333333.333333336</v>
          </cell>
        </row>
        <row r="39">
          <cell r="A39">
            <v>7690009313</v>
          </cell>
          <cell r="B39">
            <v>37454</v>
          </cell>
          <cell r="C39">
            <v>37814</v>
          </cell>
          <cell r="D39">
            <v>12</v>
          </cell>
          <cell r="E39">
            <v>7.0000000000000007E-2</v>
          </cell>
          <cell r="F39" t="str">
            <v>MES VENCIDO</v>
          </cell>
          <cell r="G39">
            <v>520000000</v>
          </cell>
          <cell r="H39">
            <v>390000000</v>
          </cell>
          <cell r="I39">
            <v>9</v>
          </cell>
          <cell r="J39">
            <v>2595170586.8888888</v>
          </cell>
          <cell r="K39">
            <v>43333333.333333336</v>
          </cell>
          <cell r="L39">
            <v>389845607.66666663</v>
          </cell>
          <cell r="M39">
            <v>346512274.33333337</v>
          </cell>
          <cell r="N39">
            <v>303178941.00000006</v>
          </cell>
          <cell r="O39">
            <v>260000000.00000003</v>
          </cell>
          <cell r="P39">
            <v>216666666.66666669</v>
          </cell>
          <cell r="Q39">
            <v>173333333.33333334</v>
          </cell>
          <cell r="R39">
            <v>130000000</v>
          </cell>
          <cell r="S39">
            <v>86666666.666666672</v>
          </cell>
          <cell r="T39">
            <v>43333333.333333336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</v>
          </cell>
          <cell r="BR39">
            <v>0</v>
          </cell>
          <cell r="BS39">
            <v>0</v>
          </cell>
          <cell r="BT39">
            <v>0</v>
          </cell>
          <cell r="BU39">
            <v>0</v>
          </cell>
          <cell r="BV39">
            <v>0</v>
          </cell>
          <cell r="BW39">
            <v>0</v>
          </cell>
          <cell r="BX39">
            <v>0</v>
          </cell>
        </row>
        <row r="40">
          <cell r="L40">
            <v>390000000</v>
          </cell>
          <cell r="M40">
            <v>5164837</v>
          </cell>
          <cell r="N40">
            <v>4609238</v>
          </cell>
          <cell r="O40">
            <v>4127777</v>
          </cell>
          <cell r="P40">
            <v>3270462.0164691247</v>
          </cell>
          <cell r="Q40">
            <v>2731660.4622324239</v>
          </cell>
          <cell r="R40">
            <v>2190499.2200588486</v>
          </cell>
          <cell r="S40">
            <v>1646963.8101881584</v>
          </cell>
          <cell r="T40">
            <v>1101039.674042685</v>
          </cell>
          <cell r="U40">
            <v>552712.17382545036</v>
          </cell>
          <cell r="V40">
            <v>0</v>
          </cell>
          <cell r="W40">
            <v>551498.82080910343</v>
          </cell>
          <cell r="X40">
            <v>0</v>
          </cell>
          <cell r="Y40">
            <v>1962.2710801236833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</v>
          </cell>
          <cell r="BR40">
            <v>0</v>
          </cell>
          <cell r="BS40">
            <v>0</v>
          </cell>
          <cell r="BT40">
            <v>0</v>
          </cell>
          <cell r="BU40">
            <v>0</v>
          </cell>
          <cell r="BV40">
            <v>0</v>
          </cell>
          <cell r="BW40">
            <v>0</v>
          </cell>
          <cell r="BX40">
            <v>0</v>
          </cell>
        </row>
        <row r="41">
          <cell r="A41" t="str">
            <v>7690010933-3</v>
          </cell>
          <cell r="B41">
            <v>37529</v>
          </cell>
          <cell r="C41">
            <v>37889</v>
          </cell>
          <cell r="D41">
            <v>12</v>
          </cell>
          <cell r="E41">
            <v>0.08</v>
          </cell>
          <cell r="F41" t="str">
            <v>MES VENCIDO</v>
          </cell>
          <cell r="G41">
            <v>500000000</v>
          </cell>
          <cell r="H41">
            <v>458333333.33333331</v>
          </cell>
          <cell r="I41">
            <v>11</v>
          </cell>
          <cell r="K41">
            <v>41666666.666666664</v>
          </cell>
          <cell r="M41">
            <v>41666666.666666664</v>
          </cell>
          <cell r="N41">
            <v>41666666.666666664</v>
          </cell>
          <cell r="O41">
            <v>41666666.666666664</v>
          </cell>
          <cell r="P41">
            <v>41666666.666666664</v>
          </cell>
          <cell r="Q41">
            <v>41666666.666666664</v>
          </cell>
          <cell r="R41">
            <v>41666666.666666664</v>
          </cell>
          <cell r="S41">
            <v>41666666.666666664</v>
          </cell>
          <cell r="T41">
            <v>41666666.666666664</v>
          </cell>
          <cell r="U41">
            <v>41666666.666666664</v>
          </cell>
          <cell r="V41">
            <v>41666666.666666664</v>
          </cell>
          <cell r="W41">
            <v>41666666.666666664</v>
          </cell>
          <cell r="X41">
            <v>1130913.4489065961</v>
          </cell>
          <cell r="Y41">
            <v>41666666.666666664</v>
          </cell>
          <cell r="AA41">
            <v>41666666.666666664</v>
          </cell>
          <cell r="AC41">
            <v>41666666.666666664</v>
          </cell>
        </row>
        <row r="42">
          <cell r="A42" t="str">
            <v>7690010933-3</v>
          </cell>
          <cell r="B42">
            <v>37529</v>
          </cell>
          <cell r="C42">
            <v>37889</v>
          </cell>
          <cell r="D42">
            <v>12</v>
          </cell>
          <cell r="E42">
            <v>0.08</v>
          </cell>
          <cell r="F42" t="str">
            <v>MES VENCIDO</v>
          </cell>
          <cell r="G42">
            <v>500000000</v>
          </cell>
          <cell r="H42">
            <v>458333333.33333331</v>
          </cell>
          <cell r="I42">
            <v>11</v>
          </cell>
          <cell r="K42">
            <v>41666666.666666664</v>
          </cell>
          <cell r="L42">
            <v>458333333.33333337</v>
          </cell>
          <cell r="M42">
            <v>416666666.66666669</v>
          </cell>
          <cell r="N42">
            <v>375000000</v>
          </cell>
          <cell r="O42">
            <v>333333333.33333331</v>
          </cell>
          <cell r="P42">
            <v>291666666.66666663</v>
          </cell>
          <cell r="Q42">
            <v>249999999.99999997</v>
          </cell>
          <cell r="R42">
            <v>208333333.33333331</v>
          </cell>
          <cell r="S42">
            <v>166666666.66666666</v>
          </cell>
          <cell r="T42">
            <v>125000000</v>
          </cell>
          <cell r="U42">
            <v>83333333.333333328</v>
          </cell>
          <cell r="V42">
            <v>41666666.666666664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</v>
          </cell>
          <cell r="BR42">
            <v>0</v>
          </cell>
          <cell r="BS42">
            <v>0</v>
          </cell>
          <cell r="BT42">
            <v>0</v>
          </cell>
          <cell r="BU42">
            <v>0</v>
          </cell>
          <cell r="BV42">
            <v>0</v>
          </cell>
          <cell r="BW42">
            <v>0</v>
          </cell>
          <cell r="BX42">
            <v>0</v>
          </cell>
        </row>
        <row r="43">
          <cell r="A43" t="str">
            <v>I.F.I-OBLIGACION F.K 1004-9000018-9</v>
          </cell>
          <cell r="B43">
            <v>36799</v>
          </cell>
          <cell r="C43">
            <v>38625</v>
          </cell>
          <cell r="D43">
            <v>60</v>
          </cell>
          <cell r="E43">
            <v>0.06</v>
          </cell>
          <cell r="F43" t="str">
            <v>MES VENCIDO 12 DE GRACIA</v>
          </cell>
          <cell r="G43">
            <v>128522827</v>
          </cell>
          <cell r="H43">
            <v>91496071.680000007</v>
          </cell>
          <cell r="I43">
            <v>35</v>
          </cell>
          <cell r="K43">
            <v>2614173.4765714286</v>
          </cell>
          <cell r="L43">
            <v>458333333.33333337</v>
          </cell>
          <cell r="M43">
            <v>6099652.7777777771</v>
          </cell>
          <cell r="N43">
            <v>5562500</v>
          </cell>
          <cell r="O43">
            <v>5016460.7727327691</v>
          </cell>
          <cell r="P43">
            <v>4468189.4625934018</v>
          </cell>
          <cell r="Q43">
            <v>3917672.334751606</v>
          </cell>
          <cell r="R43">
            <v>3857700</v>
          </cell>
          <cell r="S43">
            <v>2809845.3119294881</v>
          </cell>
          <cell r="T43">
            <v>2252507.5714305006</v>
          </cell>
          <cell r="U43">
            <v>1692868.3214220444</v>
          </cell>
          <cell r="V43">
            <v>1130913.4489065961</v>
          </cell>
          <cell r="W43">
            <v>566628.76409200334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</v>
          </cell>
          <cell r="BR43">
            <v>0</v>
          </cell>
          <cell r="BS43">
            <v>0</v>
          </cell>
          <cell r="BT43">
            <v>0</v>
          </cell>
          <cell r="BU43">
            <v>0</v>
          </cell>
          <cell r="BV43">
            <v>0</v>
          </cell>
        </row>
        <row r="44">
          <cell r="A44" t="str">
            <v>7690014384-5</v>
          </cell>
          <cell r="B44">
            <v>37692</v>
          </cell>
          <cell r="C44">
            <v>38058</v>
          </cell>
          <cell r="D44">
            <v>12</v>
          </cell>
          <cell r="E44" t="str">
            <v>DTF + 7%</v>
          </cell>
          <cell r="F44" t="str">
            <v>INT. MES ANTICIP.</v>
          </cell>
          <cell r="G44">
            <v>1400000000</v>
          </cell>
          <cell r="K44">
            <v>350000000</v>
          </cell>
          <cell r="M44">
            <v>6099652.7777777771</v>
          </cell>
          <cell r="N44">
            <v>5562500</v>
          </cell>
          <cell r="O44">
            <v>5016460.7727327691</v>
          </cell>
          <cell r="P44">
            <v>4468189.4625934018</v>
          </cell>
          <cell r="Q44">
            <v>3917672.334751606</v>
          </cell>
          <cell r="R44">
            <v>0</v>
          </cell>
          <cell r="S44">
            <v>2809845.3119294881</v>
          </cell>
          <cell r="T44">
            <v>2252507.5714305006</v>
          </cell>
          <cell r="U44">
            <v>1692868.3214220444</v>
          </cell>
          <cell r="V44">
            <v>1130913.4489065961</v>
          </cell>
          <cell r="W44">
            <v>350000000</v>
          </cell>
          <cell r="X44">
            <v>809117.1793865884</v>
          </cell>
          <cell r="Y44">
            <v>779835.63683391653</v>
          </cell>
          <cell r="Z44">
            <v>750414.21643904911</v>
          </cell>
          <cell r="AA44">
            <v>720852.04751534108</v>
          </cell>
          <cell r="AB44">
            <v>691148.25460333738</v>
          </cell>
          <cell r="AC44">
            <v>350000000</v>
          </cell>
          <cell r="AD44">
            <v>633053.0651386556</v>
          </cell>
          <cell r="AE44">
            <v>603671.97150814009</v>
          </cell>
          <cell r="AF44">
            <v>574065.61239561194</v>
          </cell>
          <cell r="AG44">
            <v>544231.76426153502</v>
          </cell>
          <cell r="AH44">
            <v>514168.1842789895</v>
          </cell>
          <cell r="AI44">
            <v>350000000</v>
          </cell>
          <cell r="AJ44">
            <v>453342.76008582325</v>
          </cell>
          <cell r="AK44">
            <v>422576.33237308846</v>
          </cell>
          <cell r="AL44">
            <v>391571.00548927818</v>
          </cell>
          <cell r="AM44">
            <v>350000000</v>
          </cell>
          <cell r="AN44">
            <v>328834.26744444383</v>
          </cell>
          <cell r="AO44">
            <v>297098.11213139771</v>
          </cell>
          <cell r="AP44">
            <v>265113.56901487103</v>
          </cell>
          <cell r="AQ44">
            <v>232878.2145077867</v>
          </cell>
          <cell r="AR44">
            <v>200389.60411864938</v>
          </cell>
          <cell r="AS44">
            <v>167645.27228287471</v>
          </cell>
          <cell r="AT44">
            <v>134642.73219281339</v>
          </cell>
          <cell r="AU44">
            <v>101379.47562646103</v>
          </cell>
          <cell r="AV44">
            <v>67852.972774841954</v>
          </cell>
          <cell r="AW44">
            <v>34060.672068059488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</row>
        <row r="45">
          <cell r="A45" t="str">
            <v>CESANTIAS PETROTESTING   7690006105-1</v>
          </cell>
          <cell r="B45">
            <v>37301</v>
          </cell>
          <cell r="C45">
            <v>37661</v>
          </cell>
          <cell r="D45">
            <v>12</v>
          </cell>
          <cell r="E45">
            <v>0.06</v>
          </cell>
          <cell r="F45" t="str">
            <v>ABONO CAP. TRIM.</v>
          </cell>
          <cell r="G45">
            <v>40253214</v>
          </cell>
          <cell r="H45">
            <v>13398429</v>
          </cell>
          <cell r="I45">
            <v>4</v>
          </cell>
          <cell r="K45">
            <v>3349607.25</v>
          </cell>
          <cell r="L45">
            <v>0</v>
          </cell>
          <cell r="M45">
            <v>3349607.25</v>
          </cell>
          <cell r="N45">
            <v>3349607.25</v>
          </cell>
          <cell r="O45">
            <v>3349607.25</v>
          </cell>
          <cell r="P45">
            <v>3349607.25</v>
          </cell>
          <cell r="Q45">
            <v>3067915.3085714285</v>
          </cell>
          <cell r="R45">
            <v>1400000000</v>
          </cell>
          <cell r="S45">
            <v>1400000000</v>
          </cell>
          <cell r="T45">
            <v>3067915.3085714285</v>
          </cell>
          <cell r="U45">
            <v>3067915.3085714285</v>
          </cell>
          <cell r="V45">
            <v>3067915.3085714285</v>
          </cell>
          <cell r="W45">
            <v>3067915.3085714285</v>
          </cell>
          <cell r="X45">
            <v>3067915.3085714285</v>
          </cell>
          <cell r="Y45">
            <v>3067915.3085714285</v>
          </cell>
          <cell r="Z45">
            <v>3067915.3085714285</v>
          </cell>
          <cell r="AA45">
            <v>3067915.3085714285</v>
          </cell>
          <cell r="AB45">
            <v>3067915.3085714285</v>
          </cell>
          <cell r="AC45">
            <v>3067915.3085714285</v>
          </cell>
          <cell r="AD45">
            <v>3067915.3085714285</v>
          </cell>
          <cell r="AE45">
            <v>3067915.3085714285</v>
          </cell>
          <cell r="AF45">
            <v>3067915.3085714285</v>
          </cell>
          <cell r="AG45">
            <v>3067915.3085714285</v>
          </cell>
          <cell r="AH45">
            <v>3067915.3085714285</v>
          </cell>
          <cell r="AI45">
            <v>3067915.3085714285</v>
          </cell>
          <cell r="AJ45">
            <v>3067915.3085714285</v>
          </cell>
          <cell r="AK45">
            <v>3067915.3085714285</v>
          </cell>
          <cell r="AL45">
            <v>3067915.3085714285</v>
          </cell>
          <cell r="AM45">
            <v>3067915.3085714285</v>
          </cell>
          <cell r="AN45">
            <v>3067915.3085714285</v>
          </cell>
          <cell r="AO45">
            <v>3067915.3085714285</v>
          </cell>
          <cell r="AP45">
            <v>3067915.3085714285</v>
          </cell>
          <cell r="AQ45">
            <v>3067915.3085714285</v>
          </cell>
          <cell r="AR45">
            <v>3067915.3085714285</v>
          </cell>
          <cell r="AS45">
            <v>3067915.3085714285</v>
          </cell>
          <cell r="AT45">
            <v>3067915.3085714285</v>
          </cell>
          <cell r="AU45">
            <v>3067915.3085714285</v>
          </cell>
          <cell r="AV45">
            <v>3067915.3085714285</v>
          </cell>
          <cell r="AW45">
            <v>3067915.3085714285</v>
          </cell>
        </row>
        <row r="46">
          <cell r="A46" t="str">
            <v>CESANTIAS PETROTESTING   7690006105-1</v>
          </cell>
          <cell r="B46">
            <v>37301</v>
          </cell>
          <cell r="C46">
            <v>37661</v>
          </cell>
          <cell r="D46">
            <v>12</v>
          </cell>
          <cell r="E46">
            <v>0.06</v>
          </cell>
          <cell r="F46" t="str">
            <v>MES VENCIDO</v>
          </cell>
          <cell r="G46">
            <v>40253214</v>
          </cell>
          <cell r="H46">
            <v>13398429</v>
          </cell>
          <cell r="I46">
            <v>4</v>
          </cell>
          <cell r="K46">
            <v>3349607.25</v>
          </cell>
          <cell r="L46">
            <v>13398429</v>
          </cell>
          <cell r="M46">
            <v>10048821.75</v>
          </cell>
          <cell r="N46">
            <v>6699214.5</v>
          </cell>
          <cell r="O46">
            <v>3349607.25</v>
          </cell>
          <cell r="P46">
            <v>0</v>
          </cell>
          <cell r="Q46">
            <v>0</v>
          </cell>
          <cell r="R46">
            <v>17101980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0</v>
          </cell>
          <cell r="BS46">
            <v>0</v>
          </cell>
          <cell r="BT46">
            <v>0</v>
          </cell>
          <cell r="BU46">
            <v>0</v>
          </cell>
          <cell r="BV46">
            <v>0</v>
          </cell>
        </row>
        <row r="47">
          <cell r="A47" t="str">
            <v>I.F.I-OBLIGACION F.K 1004-9000017-7</v>
          </cell>
          <cell r="B47">
            <v>36768</v>
          </cell>
          <cell r="C47">
            <v>38594</v>
          </cell>
          <cell r="D47">
            <v>60</v>
          </cell>
          <cell r="E47">
            <v>0.06</v>
          </cell>
          <cell r="F47" t="str">
            <v>MES VENCIDO 12 DE GRACIA</v>
          </cell>
          <cell r="G47">
            <v>200416674</v>
          </cell>
          <cell r="H47">
            <v>142647891.07999998</v>
          </cell>
          <cell r="I47">
            <v>35</v>
          </cell>
          <cell r="K47">
            <v>4075654.0308571425</v>
          </cell>
          <cell r="L47">
            <v>13398429</v>
          </cell>
          <cell r="M47">
            <v>155980.04427499999</v>
          </cell>
          <cell r="N47">
            <v>117403.73411249999</v>
          </cell>
          <cell r="O47">
            <v>78451.567159660175</v>
          </cell>
          <cell r="P47">
            <v>39317.360704829385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  <cell r="BF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  <cell r="BK47">
            <v>0</v>
          </cell>
          <cell r="BL47">
            <v>0</v>
          </cell>
          <cell r="BM47">
            <v>0</v>
          </cell>
          <cell r="BN47">
            <v>0</v>
          </cell>
          <cell r="BO47">
            <v>0</v>
          </cell>
          <cell r="BP47">
            <v>0</v>
          </cell>
          <cell r="BQ47">
            <v>0</v>
          </cell>
          <cell r="BR47">
            <v>0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</v>
          </cell>
          <cell r="BX47">
            <v>0</v>
          </cell>
        </row>
        <row r="48">
          <cell r="A48" t="str">
            <v>CESANTIASPETROFOOD   7690006130-0</v>
          </cell>
          <cell r="B48">
            <v>37301</v>
          </cell>
          <cell r="C48">
            <v>37661</v>
          </cell>
          <cell r="D48">
            <v>12</v>
          </cell>
          <cell r="E48">
            <v>0.06</v>
          </cell>
          <cell r="F48" t="str">
            <v>MES VENCIDO</v>
          </cell>
          <cell r="G48">
            <v>8661721</v>
          </cell>
          <cell r="H48">
            <v>2883269</v>
          </cell>
          <cell r="I48">
            <v>4</v>
          </cell>
          <cell r="K48">
            <v>720817.25</v>
          </cell>
          <cell r="M48">
            <v>720817.25</v>
          </cell>
          <cell r="N48">
            <v>720817.25</v>
          </cell>
          <cell r="O48">
            <v>720817.25</v>
          </cell>
          <cell r="P48">
            <v>720817.25</v>
          </cell>
          <cell r="Q48">
            <v>1575030.582377061</v>
          </cell>
          <cell r="R48">
            <v>1530868.0468307643</v>
          </cell>
          <cell r="S48">
            <v>1486496.7302782871</v>
          </cell>
          <cell r="T48">
            <v>1441915.3263030665</v>
          </cell>
          <cell r="U48">
            <v>1397122.521308982</v>
          </cell>
          <cell r="V48">
            <v>1352116.994483541</v>
          </cell>
          <cell r="W48">
            <v>1306897.4177608786</v>
          </cell>
          <cell r="X48">
            <v>1261462.4557845811</v>
          </cell>
          <cell r="Y48">
            <v>1215810.765870325</v>
          </cell>
          <cell r="Z48">
            <v>1169940.9979683293</v>
          </cell>
          <cell r="AA48">
            <v>1123851.7946256308</v>
          </cell>
          <cell r="AB48">
            <v>1077541.7909481658</v>
          </cell>
          <cell r="AC48">
            <v>1032427.0190116329</v>
          </cell>
          <cell r="AD48">
            <v>986967.88862792682</v>
          </cell>
          <cell r="AE48">
            <v>941160.99258243025</v>
          </cell>
          <cell r="AF48">
            <v>895002.89407160145</v>
          </cell>
          <cell r="AG48">
            <v>848490.12646326993</v>
          </cell>
          <cell r="AH48">
            <v>801619.19305507152</v>
          </cell>
          <cell r="AI48">
            <v>754386.56683101098</v>
          </cell>
          <cell r="AJ48">
            <v>706788.6902161371</v>
          </cell>
          <cell r="AK48">
            <v>658821.97482931439</v>
          </cell>
          <cell r="AL48">
            <v>610482.80123407941</v>
          </cell>
          <cell r="AM48">
            <v>561767.51868756663</v>
          </cell>
          <cell r="AN48">
            <v>512672.44488748838</v>
          </cell>
          <cell r="AO48">
            <v>463193.8657171551</v>
          </cell>
          <cell r="AP48">
            <v>413328.03498852073</v>
          </cell>
          <cell r="AQ48">
            <v>363071.17418323987</v>
          </cell>
          <cell r="AR48">
            <v>312419.47219171864</v>
          </cell>
          <cell r="AS48">
            <v>261369.08505014714</v>
          </cell>
          <cell r="AT48">
            <v>209916.13567549697</v>
          </cell>
          <cell r="AU48">
            <v>158056.71359846886</v>
          </cell>
          <cell r="AV48">
            <v>105786.87469437443</v>
          </cell>
          <cell r="AW48">
            <v>53102.640911937553</v>
          </cell>
        </row>
        <row r="49">
          <cell r="A49" t="str">
            <v>CESANTIASPETROFOOD   7690006130-0</v>
          </cell>
          <cell r="B49">
            <v>37301</v>
          </cell>
          <cell r="C49">
            <v>37661</v>
          </cell>
          <cell r="D49">
            <v>12</v>
          </cell>
          <cell r="E49">
            <v>0.06</v>
          </cell>
          <cell r="F49" t="str">
            <v>MES VENCIDO</v>
          </cell>
          <cell r="G49">
            <v>8661721</v>
          </cell>
          <cell r="H49">
            <v>2883269</v>
          </cell>
          <cell r="I49">
            <v>4</v>
          </cell>
          <cell r="J49">
            <v>2595170586.8888888</v>
          </cell>
          <cell r="K49">
            <v>720817.25</v>
          </cell>
          <cell r="L49">
            <v>2883269</v>
          </cell>
          <cell r="M49">
            <v>2162451.75</v>
          </cell>
          <cell r="N49">
            <v>1441634.5</v>
          </cell>
          <cell r="O49">
            <v>720817.25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</v>
          </cell>
          <cell r="BR49">
            <v>0</v>
          </cell>
          <cell r="BS49">
            <v>0</v>
          </cell>
          <cell r="BT49">
            <v>0</v>
          </cell>
          <cell r="BU49">
            <v>0</v>
          </cell>
          <cell r="BV49">
            <v>0</v>
          </cell>
        </row>
        <row r="50">
          <cell r="L50">
            <v>2883269</v>
          </cell>
          <cell r="M50">
            <v>33566.056608333332</v>
          </cell>
          <cell r="N50">
            <v>25264.644612499997</v>
          </cell>
          <cell r="O50">
            <v>16882.350280981915</v>
          </cell>
          <cell r="P50">
            <v>8460.8820393833284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  <cell r="BF50">
            <v>0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  <cell r="BK50">
            <v>0</v>
          </cell>
          <cell r="BL50">
            <v>0</v>
          </cell>
          <cell r="BM50">
            <v>0</v>
          </cell>
          <cell r="BN50">
            <v>0</v>
          </cell>
          <cell r="BO50">
            <v>0</v>
          </cell>
          <cell r="BP50">
            <v>0</v>
          </cell>
          <cell r="BQ50">
            <v>0</v>
          </cell>
          <cell r="BR50">
            <v>0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</row>
        <row r="51">
          <cell r="A51" t="str">
            <v>TOTAL BANCO DE BOGOTA</v>
          </cell>
          <cell r="B51">
            <v>37481</v>
          </cell>
          <cell r="C51">
            <v>39307</v>
          </cell>
          <cell r="D51">
            <v>60</v>
          </cell>
          <cell r="E51">
            <v>0.06</v>
          </cell>
          <cell r="F51" t="str">
            <v>MES VENCIDO 6 MESES GRACIA</v>
          </cell>
          <cell r="G51">
            <v>996000000</v>
          </cell>
          <cell r="H51">
            <v>2595170586.8888888</v>
          </cell>
          <cell r="I51">
            <v>58</v>
          </cell>
          <cell r="J51">
            <v>2595170586.8888888</v>
          </cell>
          <cell r="K51">
            <v>27777777.777777776</v>
          </cell>
          <cell r="L51">
            <v>0</v>
          </cell>
          <cell r="M51">
            <v>6089918</v>
          </cell>
          <cell r="N51">
            <v>5539950</v>
          </cell>
          <cell r="O51">
            <v>5016460.7727327691</v>
          </cell>
          <cell r="P51">
            <v>4468189.4625934018</v>
          </cell>
          <cell r="Q51">
            <v>3917672.334751606</v>
          </cell>
          <cell r="R51">
            <v>3364895.5795114846</v>
          </cell>
          <cell r="S51">
            <v>2809845.3119294881</v>
          </cell>
          <cell r="T51">
            <v>2252507.5714305006</v>
          </cell>
          <cell r="U51">
            <v>1692868.3214220444</v>
          </cell>
          <cell r="V51">
            <v>1130913.4489065961</v>
          </cell>
          <cell r="W51">
            <v>566628.76409200334</v>
          </cell>
          <cell r="X51">
            <v>27777777.777777776</v>
          </cell>
          <cell r="Y51">
            <v>1692868.3214220444</v>
          </cell>
          <cell r="Z51">
            <v>27777777.777777776</v>
          </cell>
          <cell r="AA51">
            <v>1130913.4489065961</v>
          </cell>
          <cell r="AB51">
            <v>27777777.777777776</v>
          </cell>
          <cell r="AC51">
            <v>566628.76409200334</v>
          </cell>
          <cell r="AD51">
            <v>27777777.777777776</v>
          </cell>
          <cell r="AE51">
            <v>27777777.777777776</v>
          </cell>
          <cell r="AF51">
            <v>27777777.777777776</v>
          </cell>
          <cell r="AG51">
            <v>27777777.777777776</v>
          </cell>
          <cell r="AH51">
            <v>27777777.777777776</v>
          </cell>
          <cell r="AI51">
            <v>27777777.777777776</v>
          </cell>
          <cell r="AJ51">
            <v>27777777.777777776</v>
          </cell>
          <cell r="AK51">
            <v>27777777.777777776</v>
          </cell>
          <cell r="AL51">
            <v>27777777.777777776</v>
          </cell>
          <cell r="AM51">
            <v>27777777.777777776</v>
          </cell>
          <cell r="AN51">
            <v>27777777.777777776</v>
          </cell>
          <cell r="AO51">
            <v>27777777.777777776</v>
          </cell>
          <cell r="AP51">
            <v>27777777.777777776</v>
          </cell>
          <cell r="AQ51">
            <v>27777777.777777776</v>
          </cell>
          <cell r="AR51">
            <v>27777777.777777776</v>
          </cell>
          <cell r="AS51">
            <v>27777777.777777776</v>
          </cell>
          <cell r="AT51">
            <v>27777777.777777776</v>
          </cell>
          <cell r="AU51">
            <v>27777777.777777776</v>
          </cell>
          <cell r="AV51">
            <v>27777777.777777776</v>
          </cell>
          <cell r="AW51">
            <v>27777777.777777776</v>
          </cell>
          <cell r="AX51">
            <v>27777777.777777776</v>
          </cell>
          <cell r="AY51">
            <v>27777777.777777776</v>
          </cell>
          <cell r="AZ51">
            <v>27777777.777777776</v>
          </cell>
          <cell r="BA51">
            <v>27777777.777777776</v>
          </cell>
          <cell r="BB51">
            <v>27777777.777777776</v>
          </cell>
          <cell r="BC51">
            <v>27777777.777777776</v>
          </cell>
          <cell r="BD51">
            <v>27777777.777777776</v>
          </cell>
          <cell r="BE51">
            <v>27777777.777777776</v>
          </cell>
          <cell r="BF51">
            <v>27777777.777777776</v>
          </cell>
          <cell r="BG51">
            <v>27777777.777777776</v>
          </cell>
          <cell r="BH51">
            <v>27777777.777777776</v>
          </cell>
          <cell r="BI51">
            <v>27777777.777777776</v>
          </cell>
          <cell r="BJ51">
            <v>27777777.777777776</v>
          </cell>
          <cell r="BK51">
            <v>27777777.777777776</v>
          </cell>
          <cell r="BL51">
            <v>27777777.777777776</v>
          </cell>
          <cell r="BM51">
            <v>27777777.777777776</v>
          </cell>
          <cell r="BN51">
            <v>27777777.777777776</v>
          </cell>
          <cell r="BO51">
            <v>27777777.777777776</v>
          </cell>
          <cell r="BP51">
            <v>27777777.777777776</v>
          </cell>
          <cell r="BQ51">
            <v>27777777.777777776</v>
          </cell>
          <cell r="BR51">
            <v>27777777.777777776</v>
          </cell>
          <cell r="BS51">
            <v>27777777.777777776</v>
          </cell>
          <cell r="BT51">
            <v>27777777.777777776</v>
          </cell>
        </row>
        <row r="52">
          <cell r="A52" t="str">
            <v>2. CREDITOS - CESANTIAS</v>
          </cell>
          <cell r="B52" t="str">
            <v>MAYO DE 2000</v>
          </cell>
          <cell r="C52" t="str">
            <v>SEPTIEMBRE DE 2002</v>
          </cell>
          <cell r="D52">
            <v>29</v>
          </cell>
          <cell r="F52" t="str">
            <v>MES VENCIDO</v>
          </cell>
          <cell r="G52">
            <v>996000000</v>
          </cell>
          <cell r="H52">
            <v>2595170586.8888888</v>
          </cell>
          <cell r="I52">
            <v>0</v>
          </cell>
          <cell r="J52">
            <v>2595170586.8888888</v>
          </cell>
          <cell r="O52">
            <v>17462500</v>
          </cell>
          <cell r="P52">
            <v>17525000</v>
          </cell>
          <cell r="Q52">
            <v>17565843.090931073</v>
          </cell>
          <cell r="R52">
            <v>17606852.58167031</v>
          </cell>
          <cell r="S52">
            <v>17648029.150151119</v>
          </cell>
          <cell r="T52">
            <v>17361792.486752819</v>
          </cell>
          <cell r="U52">
            <v>17074186.755303703</v>
          </cell>
          <cell r="V52">
            <v>16785203.246048141</v>
          </cell>
          <cell r="W52">
            <v>16494833.200985679</v>
          </cell>
          <cell r="X52">
            <v>16203067.813622557</v>
          </cell>
          <cell r="Y52">
            <v>15909898.228721902</v>
          </cell>
          <cell r="Z52">
            <v>15615315.542052751</v>
          </cell>
          <cell r="AA52">
            <v>15319310.800137816</v>
          </cell>
          <cell r="AB52">
            <v>15021875.000000007</v>
          </cell>
          <cell r="AC52">
            <v>14743239.874362944</v>
          </cell>
          <cell r="AD52">
            <v>14462443.358676879</v>
          </cell>
          <cell r="AE52">
            <v>14179463.425083613</v>
          </cell>
          <cell r="AF52">
            <v>13894277.851743653</v>
          </cell>
          <cell r="AG52">
            <v>13606864.221251929</v>
          </cell>
          <cell r="AH52">
            <v>13317199.919041155</v>
          </cell>
          <cell r="AI52">
            <v>13025262.131772732</v>
          </cell>
          <cell r="AJ52">
            <v>12731027.845715141</v>
          </cell>
          <cell r="AK52">
            <v>12434473.845109642</v>
          </cell>
          <cell r="AL52">
            <v>12135576.710523305</v>
          </cell>
          <cell r="AM52">
            <v>11834312.817189129</v>
          </cell>
          <cell r="AN52">
            <v>11530658.33333333</v>
          </cell>
          <cell r="AO52">
            <v>11224589.218489515</v>
          </cell>
          <cell r="AP52">
            <v>10916081.221799782</v>
          </cell>
          <cell r="AQ52">
            <v>10605109.880302591</v>
          </cell>
          <cell r="AR52">
            <v>10291650.517207317</v>
          </cell>
          <cell r="AS52">
            <v>9975678.2401553467</v>
          </cell>
          <cell r="AT52">
            <v>9657167.939467689</v>
          </cell>
          <cell r="AU52">
            <v>9336094.2863789592</v>
          </cell>
          <cell r="AV52">
            <v>9012431.7312575914</v>
          </cell>
          <cell r="AW52">
            <v>8686154.5018122736</v>
          </cell>
          <cell r="AX52">
            <v>8357236.601284408</v>
          </cell>
          <cell r="AY52">
            <v>8025651.8066265443</v>
          </cell>
          <cell r="AZ52">
            <v>7691373.6666666605</v>
          </cell>
          <cell r="BA52">
            <v>7354375.5002581952</v>
          </cell>
          <cell r="BB52">
            <v>7014630.3944157064</v>
          </cell>
          <cell r="BC52">
            <v>6672111.2024360755</v>
          </cell>
          <cell r="BD52">
            <v>6326790.542005118</v>
          </cell>
          <cell r="BE52">
            <v>5978640.7932895171</v>
          </cell>
          <cell r="BF52">
            <v>5627634.0970139429</v>
          </cell>
          <cell r="BG52">
            <v>5273742.3525232812</v>
          </cell>
          <cell r="BH52">
            <v>4916937.2158298176</v>
          </cell>
          <cell r="BI52">
            <v>4557190.0976452949</v>
          </cell>
          <cell r="BJ52">
            <v>4194472.1613977253</v>
          </cell>
          <cell r="BK52">
            <v>3828754.3212328316</v>
          </cell>
          <cell r="BL52">
            <v>3460007.2400000021</v>
          </cell>
          <cell r="BM52">
            <v>3088201.3272226569</v>
          </cell>
          <cell r="BN52">
            <v>2713306.7370529003</v>
          </cell>
          <cell r="BO52">
            <v>2335293.3662103298</v>
          </cell>
          <cell r="BP52">
            <v>1954130.8519049042</v>
          </cell>
          <cell r="BQ52">
            <v>1569788.5697437369</v>
          </cell>
          <cell r="BR52">
            <v>1182235.6316216916</v>
          </cell>
          <cell r="BS52">
            <v>791440.88359566999</v>
          </cell>
          <cell r="BT52">
            <v>397372.90374245861</v>
          </cell>
        </row>
        <row r="53">
          <cell r="A53" t="str">
            <v>CESANTIAS PETROTESTING   7690006105-1</v>
          </cell>
          <cell r="B53">
            <v>37301</v>
          </cell>
          <cell r="C53">
            <v>37661</v>
          </cell>
          <cell r="D53">
            <v>12</v>
          </cell>
          <cell r="E53">
            <v>0.06</v>
          </cell>
          <cell r="F53" t="str">
            <v>MES VENCIDO</v>
          </cell>
          <cell r="G53">
            <v>40253214</v>
          </cell>
          <cell r="H53">
            <v>0</v>
          </cell>
          <cell r="I53">
            <v>4</v>
          </cell>
          <cell r="J53">
            <v>2015021832.48</v>
          </cell>
          <cell r="K53">
            <v>3890976</v>
          </cell>
          <cell r="L53">
            <v>0</v>
          </cell>
          <cell r="M53">
            <v>91496071.679999948</v>
          </cell>
          <cell r="N53">
            <v>3354435</v>
          </cell>
          <cell r="O53">
            <v>3354435</v>
          </cell>
          <cell r="P53">
            <v>3890976</v>
          </cell>
          <cell r="Q53">
            <v>2614173.4765714286</v>
          </cell>
          <cell r="R53" t="str">
            <v>CANCELADO</v>
          </cell>
          <cell r="S53">
            <v>2614173.4765714286</v>
          </cell>
          <cell r="T53">
            <v>2614173.4765714286</v>
          </cell>
          <cell r="U53">
            <v>2614173.4765714286</v>
          </cell>
          <cell r="V53">
            <v>2614173.4765714286</v>
          </cell>
          <cell r="W53">
            <v>2614173.4765714286</v>
          </cell>
          <cell r="X53">
            <v>2614173.4765714286</v>
          </cell>
          <cell r="Y53">
            <v>2614173.4765714286</v>
          </cell>
          <cell r="Z53">
            <v>2614173.4765714286</v>
          </cell>
          <cell r="AA53">
            <v>2614173.4765714286</v>
          </cell>
          <cell r="AB53">
            <v>2614173.4765714286</v>
          </cell>
          <cell r="AC53">
            <v>2614173.4765714286</v>
          </cell>
          <cell r="AD53">
            <v>2614173.4765714286</v>
          </cell>
          <cell r="AE53">
            <v>2614173.4765714286</v>
          </cell>
          <cell r="AF53">
            <v>2614173.4765714286</v>
          </cell>
          <cell r="AG53">
            <v>2614173.4765714286</v>
          </cell>
          <cell r="AH53">
            <v>2614173.4765714286</v>
          </cell>
          <cell r="AI53">
            <v>2614173.4765714286</v>
          </cell>
          <cell r="AJ53">
            <v>2614173.4765714286</v>
          </cell>
          <cell r="AK53">
            <v>2614173.4765714286</v>
          </cell>
          <cell r="AL53">
            <v>2614173.4765714286</v>
          </cell>
          <cell r="AM53">
            <v>2614173.4765714286</v>
          </cell>
          <cell r="AN53">
            <v>2614173.4765714286</v>
          </cell>
          <cell r="AO53">
            <v>2614173.4765714286</v>
          </cell>
          <cell r="AP53">
            <v>2614173.4765714286</v>
          </cell>
          <cell r="AQ53">
            <v>2614173.4765714286</v>
          </cell>
          <cell r="AR53">
            <v>2614173.4765714286</v>
          </cell>
          <cell r="AS53">
            <v>2614173.4765714286</v>
          </cell>
          <cell r="AT53">
            <v>2614173.4765714286</v>
          </cell>
          <cell r="AU53">
            <v>2614173.4765714286</v>
          </cell>
          <cell r="AV53">
            <v>2614173.4765714286</v>
          </cell>
          <cell r="AW53">
            <v>2614173.4765714286</v>
          </cell>
        </row>
        <row r="54">
          <cell r="A54" t="str">
            <v>CANCELADA</v>
          </cell>
          <cell r="B54" t="str">
            <v>MAYO DE 2000</v>
          </cell>
          <cell r="C54" t="str">
            <v>SEPTIEMBRE DE 2002</v>
          </cell>
          <cell r="D54">
            <v>29</v>
          </cell>
          <cell r="F54" t="str">
            <v>MES VENCIDO</v>
          </cell>
          <cell r="G54">
            <v>0</v>
          </cell>
          <cell r="H54">
            <v>0</v>
          </cell>
          <cell r="I54">
            <v>0</v>
          </cell>
          <cell r="N54">
            <v>7245411</v>
          </cell>
          <cell r="O54">
            <v>3890976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>
            <v>0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  <cell r="BF54">
            <v>0</v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  <cell r="BK54">
            <v>0</v>
          </cell>
          <cell r="BL54">
            <v>0</v>
          </cell>
          <cell r="BM54">
            <v>0</v>
          </cell>
          <cell r="BN54">
            <v>0</v>
          </cell>
          <cell r="BO54">
            <v>0</v>
          </cell>
          <cell r="BP54">
            <v>0</v>
          </cell>
          <cell r="BQ54">
            <v>0</v>
          </cell>
          <cell r="BR54">
            <v>0</v>
          </cell>
          <cell r="BS54">
            <v>0</v>
          </cell>
          <cell r="BT54">
            <v>0</v>
          </cell>
          <cell r="BU54">
            <v>0</v>
          </cell>
          <cell r="BV54">
            <v>0</v>
          </cell>
          <cell r="BW54">
            <v>0</v>
          </cell>
          <cell r="BX54">
            <v>0</v>
          </cell>
        </row>
        <row r="55">
          <cell r="A55" t="str">
            <v>I.F.I-OBLIGACION F.K 1004-9000018-9</v>
          </cell>
          <cell r="B55">
            <v>36799</v>
          </cell>
          <cell r="C55">
            <v>38625</v>
          </cell>
          <cell r="D55">
            <v>60</v>
          </cell>
          <cell r="E55">
            <v>0.06</v>
          </cell>
          <cell r="F55" t="str">
            <v>MES VENCIDO 12 DE GRACIA</v>
          </cell>
          <cell r="G55">
            <v>128522827</v>
          </cell>
          <cell r="H55">
            <v>91496071.680000007</v>
          </cell>
          <cell r="I55">
            <v>35</v>
          </cell>
          <cell r="K55">
            <v>2614173.4765714286</v>
          </cell>
          <cell r="M55">
            <v>2614173.4765714286</v>
          </cell>
          <cell r="N55">
            <v>116179</v>
          </cell>
          <cell r="O55">
            <v>76458</v>
          </cell>
          <cell r="P55">
            <v>-78748.056719726985</v>
          </cell>
          <cell r="Q55">
            <v>2614173.4765714286</v>
          </cell>
          <cell r="R55" t="str">
            <v>CANCELADO</v>
          </cell>
          <cell r="S55">
            <v>2614173.4765714286</v>
          </cell>
          <cell r="T55">
            <v>2614173.4765714286</v>
          </cell>
          <cell r="U55">
            <v>2614173.4765714286</v>
          </cell>
          <cell r="V55">
            <v>2614173.4765714286</v>
          </cell>
          <cell r="W55">
            <v>2614173.4765714286</v>
          </cell>
          <cell r="X55">
            <v>2614173.4765714286</v>
          </cell>
          <cell r="Y55">
            <v>2614173.4765714286</v>
          </cell>
          <cell r="Z55">
            <v>2614173.4765714286</v>
          </cell>
          <cell r="AA55">
            <v>2614173.4765714286</v>
          </cell>
          <cell r="AB55">
            <v>2614173.4765714286</v>
          </cell>
          <cell r="AC55">
            <v>2614173.4765714286</v>
          </cell>
          <cell r="AD55">
            <v>2614173.4765714286</v>
          </cell>
          <cell r="AE55">
            <v>2614173.4765714286</v>
          </cell>
          <cell r="AF55">
            <v>2614173.4765714286</v>
          </cell>
          <cell r="AG55">
            <v>2614173.4765714286</v>
          </cell>
          <cell r="AH55">
            <v>2614173.4765714286</v>
          </cell>
          <cell r="AI55">
            <v>2614173.4765714286</v>
          </cell>
          <cell r="AJ55">
            <v>2614173.4765714286</v>
          </cell>
          <cell r="AK55">
            <v>2614173.4765714286</v>
          </cell>
          <cell r="AL55">
            <v>2614173.4765714286</v>
          </cell>
          <cell r="AM55">
            <v>2614173.4765714286</v>
          </cell>
          <cell r="AN55">
            <v>2614173.4765714286</v>
          </cell>
          <cell r="AO55">
            <v>2614173.4765714286</v>
          </cell>
          <cell r="AP55">
            <v>2614173.4765714286</v>
          </cell>
          <cell r="AQ55">
            <v>2614173.4765714286</v>
          </cell>
          <cell r="AR55">
            <v>2614173.4765714286</v>
          </cell>
          <cell r="AS55">
            <v>2614173.4765714286</v>
          </cell>
          <cell r="AT55">
            <v>2614173.4765714286</v>
          </cell>
          <cell r="AU55">
            <v>2614173.4765714286</v>
          </cell>
          <cell r="AV55">
            <v>67852.972774841954</v>
          </cell>
          <cell r="AW55">
            <v>34060.672068059488</v>
          </cell>
        </row>
        <row r="56">
          <cell r="A56" t="str">
            <v>CESANTIASPETROFOOD   7690006130-0</v>
          </cell>
          <cell r="B56">
            <v>37301</v>
          </cell>
          <cell r="C56">
            <v>37661</v>
          </cell>
          <cell r="D56">
            <v>12</v>
          </cell>
          <cell r="E56">
            <v>0.06</v>
          </cell>
          <cell r="F56" t="str">
            <v>MES VENCIDO</v>
          </cell>
          <cell r="G56">
            <v>8661721</v>
          </cell>
          <cell r="H56">
            <v>2883269</v>
          </cell>
          <cell r="I56">
            <v>4</v>
          </cell>
          <cell r="K56">
            <v>720817.25</v>
          </cell>
          <cell r="L56">
            <v>91496071.679999948</v>
          </cell>
          <cell r="M56">
            <v>717838</v>
          </cell>
          <cell r="N56">
            <v>721810</v>
          </cell>
          <cell r="O56">
            <v>720817.25</v>
          </cell>
          <cell r="P56">
            <v>720817.25</v>
          </cell>
          <cell r="Q56">
            <v>78425204.297142819</v>
          </cell>
          <cell r="R56" t="str">
            <v>CANCELADO</v>
          </cell>
          <cell r="S56">
            <v>73196857.343999967</v>
          </cell>
          <cell r="T56">
            <v>70582683.867428541</v>
          </cell>
          <cell r="U56">
            <v>67968510.390857115</v>
          </cell>
          <cell r="V56">
            <v>65354336.91428569</v>
          </cell>
          <cell r="W56">
            <v>62740163.437714264</v>
          </cell>
          <cell r="X56">
            <v>60125989.961142838</v>
          </cell>
          <cell r="Y56">
            <v>57511816.484571412</v>
          </cell>
          <cell r="Z56">
            <v>54897643.007999986</v>
          </cell>
          <cell r="AA56">
            <v>52283469.531428561</v>
          </cell>
          <cell r="AB56">
            <v>49669296.054857135</v>
          </cell>
          <cell r="AC56">
            <v>47055122.578285709</v>
          </cell>
          <cell r="AD56">
            <v>44440949.101714283</v>
          </cell>
          <cell r="AE56">
            <v>41826775.625142857</v>
          </cell>
          <cell r="AF56">
            <v>39212602.148571432</v>
          </cell>
          <cell r="AG56">
            <v>36598428.672000006</v>
          </cell>
          <cell r="AH56">
            <v>33984255.19542858</v>
          </cell>
          <cell r="AI56">
            <v>31370081.718857151</v>
          </cell>
          <cell r="AJ56">
            <v>28755908.242285721</v>
          </cell>
          <cell r="AK56">
            <v>26141734.765714291</v>
          </cell>
          <cell r="AL56">
            <v>23527561.289142862</v>
          </cell>
          <cell r="AM56">
            <v>20913387.812571432</v>
          </cell>
          <cell r="AN56">
            <v>18299214.336000003</v>
          </cell>
          <cell r="AO56">
            <v>15685040.859428573</v>
          </cell>
          <cell r="AP56">
            <v>13070867.382857144</v>
          </cell>
          <cell r="AQ56">
            <v>10456693.906285714</v>
          </cell>
          <cell r="AR56">
            <v>7842520.4297142858</v>
          </cell>
          <cell r="AS56">
            <v>5228346.9531428572</v>
          </cell>
          <cell r="AT56">
            <v>2614173.4765714286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  <cell r="BF56">
            <v>0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  <cell r="BK56">
            <v>0</v>
          </cell>
          <cell r="BL56">
            <v>0</v>
          </cell>
          <cell r="BM56">
            <v>0</v>
          </cell>
          <cell r="BN56">
            <v>0</v>
          </cell>
          <cell r="BO56">
            <v>0</v>
          </cell>
          <cell r="BP56">
            <v>0</v>
          </cell>
          <cell r="BQ56">
            <v>0</v>
          </cell>
          <cell r="BR56">
            <v>0</v>
          </cell>
          <cell r="BS56">
            <v>0</v>
          </cell>
          <cell r="BT56">
            <v>0</v>
          </cell>
          <cell r="BU56">
            <v>0</v>
          </cell>
          <cell r="BV56">
            <v>0</v>
          </cell>
        </row>
        <row r="57">
          <cell r="A57" t="str">
            <v>CANCELADA</v>
          </cell>
          <cell r="B57" t="str">
            <v>SEPTIEMBRE DE 2000</v>
          </cell>
          <cell r="C57" t="str">
            <v>SEPTIEMBRE DE 2002</v>
          </cell>
          <cell r="D57">
            <v>24</v>
          </cell>
          <cell r="E57">
            <v>0.08</v>
          </cell>
          <cell r="F57" t="str">
            <v>MES VENCIDO</v>
          </cell>
          <cell r="G57">
            <v>453075000</v>
          </cell>
          <cell r="H57">
            <v>0</v>
          </cell>
          <cell r="I57">
            <v>0</v>
          </cell>
          <cell r="L57">
            <v>2881282.5</v>
          </cell>
          <cell r="M57">
            <v>2163444.5</v>
          </cell>
          <cell r="N57">
            <v>1441634.5</v>
          </cell>
          <cell r="O57">
            <v>720817.25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  <cell r="BF57">
            <v>0</v>
          </cell>
          <cell r="BG57">
            <v>0</v>
          </cell>
          <cell r="BH57">
            <v>0</v>
          </cell>
          <cell r="BI57">
            <v>0</v>
          </cell>
          <cell r="BJ57">
            <v>0</v>
          </cell>
          <cell r="BK57">
            <v>0</v>
          </cell>
          <cell r="BL57">
            <v>0</v>
          </cell>
          <cell r="BM57">
            <v>0</v>
          </cell>
          <cell r="BN57">
            <v>0</v>
          </cell>
          <cell r="BO57">
            <v>0</v>
          </cell>
          <cell r="BP57">
            <v>0</v>
          </cell>
          <cell r="BQ57">
            <v>0</v>
          </cell>
          <cell r="BR57">
            <v>0</v>
          </cell>
          <cell r="BS57">
            <v>0</v>
          </cell>
          <cell r="BT57">
            <v>0</v>
          </cell>
          <cell r="BU57">
            <v>0</v>
          </cell>
          <cell r="BV57">
            <v>0</v>
          </cell>
          <cell r="BW57">
            <v>0</v>
          </cell>
          <cell r="BX57">
            <v>0</v>
          </cell>
        </row>
        <row r="58">
          <cell r="A58" t="str">
            <v>I.F.I-OBLIGACION PC 1004-9000020-7</v>
          </cell>
          <cell r="B58">
            <v>36768</v>
          </cell>
          <cell r="C58">
            <v>38594</v>
          </cell>
          <cell r="D58">
            <v>60</v>
          </cell>
          <cell r="E58">
            <v>0.06</v>
          </cell>
          <cell r="F58" t="str">
            <v>MES VENCIDO 12 DE GRACIA</v>
          </cell>
          <cell r="G58">
            <v>150831009</v>
          </cell>
          <cell r="H58">
            <v>107377035.8</v>
          </cell>
          <cell r="I58">
            <v>35</v>
          </cell>
          <cell r="K58">
            <v>3067915.3085714285</v>
          </cell>
          <cell r="M58">
            <v>36297</v>
          </cell>
          <cell r="N58">
            <v>25000</v>
          </cell>
          <cell r="O58">
            <v>16905.613312515339</v>
          </cell>
          <cell r="P58">
            <v>8484.1993811523189</v>
          </cell>
          <cell r="Q58">
            <v>3067915.3085714285</v>
          </cell>
          <cell r="R58" t="str">
            <v>CANCELADO</v>
          </cell>
          <cell r="S58">
            <v>3067915.3085714285</v>
          </cell>
          <cell r="T58">
            <v>3067915.3085714285</v>
          </cell>
          <cell r="U58">
            <v>3067915.3085714285</v>
          </cell>
          <cell r="V58">
            <v>3067915.3085714285</v>
          </cell>
          <cell r="W58">
            <v>3067915.3085714285</v>
          </cell>
          <cell r="X58">
            <v>3067915.3085714285</v>
          </cell>
          <cell r="Y58">
            <v>3067915.3085714285</v>
          </cell>
          <cell r="Z58">
            <v>3067915.3085714285</v>
          </cell>
          <cell r="AA58">
            <v>3067915.3085714285</v>
          </cell>
          <cell r="AB58">
            <v>3067915.3085714285</v>
          </cell>
          <cell r="AC58">
            <v>3067915.3085714285</v>
          </cell>
          <cell r="AD58">
            <v>3067915.3085714285</v>
          </cell>
          <cell r="AE58">
            <v>3067915.3085714285</v>
          </cell>
          <cell r="AF58">
            <v>3067915.3085714285</v>
          </cell>
          <cell r="AG58">
            <v>3067915.3085714285</v>
          </cell>
          <cell r="AH58">
            <v>3067915.3085714285</v>
          </cell>
          <cell r="AI58">
            <v>3067915.3085714285</v>
          </cell>
          <cell r="AJ58">
            <v>3067915.3085714285</v>
          </cell>
          <cell r="AK58">
            <v>3067915.3085714285</v>
          </cell>
          <cell r="AL58">
            <v>3067915.3085714285</v>
          </cell>
          <cell r="AM58">
            <v>3067915.3085714285</v>
          </cell>
          <cell r="AN58">
            <v>3067915.3085714285</v>
          </cell>
          <cell r="AO58">
            <v>3067915.3085714285</v>
          </cell>
          <cell r="AP58">
            <v>3067915.3085714285</v>
          </cell>
          <cell r="AQ58">
            <v>3067915.3085714285</v>
          </cell>
          <cell r="AR58">
            <v>3067915.3085714285</v>
          </cell>
          <cell r="AS58">
            <v>3067915.3085714285</v>
          </cell>
          <cell r="AT58">
            <v>3067915.3085714285</v>
          </cell>
          <cell r="AU58">
            <v>3067915.3085714285</v>
          </cell>
          <cell r="AV58">
            <v>79630.206554246615</v>
          </cell>
          <cell r="AW58">
            <v>39972.579553089767</v>
          </cell>
        </row>
        <row r="59">
          <cell r="A59" t="str">
            <v>CESANTIAS PETROTESTING 7690013859-6</v>
          </cell>
          <cell r="B59">
            <v>37666</v>
          </cell>
          <cell r="C59" t="str">
            <v>FEBRERO DE 2004</v>
          </cell>
          <cell r="D59">
            <v>12</v>
          </cell>
          <cell r="E59" t="str">
            <v>DTF + 6 TA</v>
          </cell>
          <cell r="F59" t="str">
            <v>MES VENCIDO</v>
          </cell>
          <cell r="G59">
            <v>46691715</v>
          </cell>
          <cell r="H59">
            <v>107377035.8</v>
          </cell>
          <cell r="I59">
            <v>12</v>
          </cell>
          <cell r="K59">
            <v>3890976.25</v>
          </cell>
          <cell r="L59">
            <v>107377035.8</v>
          </cell>
          <cell r="M59">
            <v>104309120.49142857</v>
          </cell>
          <cell r="N59">
            <v>101241205.18285714</v>
          </cell>
          <cell r="O59">
            <v>98173289.874285713</v>
          </cell>
          <cell r="P59">
            <v>95105374.565714285</v>
          </cell>
          <cell r="Q59">
            <v>3890796</v>
          </cell>
          <cell r="R59">
            <v>3890796</v>
          </cell>
          <cell r="S59">
            <v>3890796</v>
          </cell>
          <cell r="T59">
            <v>3890796</v>
          </cell>
          <cell r="U59">
            <v>3890976</v>
          </cell>
          <cell r="V59">
            <v>3890796</v>
          </cell>
          <cell r="W59">
            <v>3890976</v>
          </cell>
          <cell r="X59">
            <v>3890796</v>
          </cell>
          <cell r="Y59">
            <v>3890976</v>
          </cell>
          <cell r="Z59">
            <v>3890796</v>
          </cell>
          <cell r="AA59">
            <v>3890976</v>
          </cell>
          <cell r="AB59">
            <v>3890796</v>
          </cell>
          <cell r="AC59">
            <v>3890976</v>
          </cell>
          <cell r="AD59">
            <v>52154560.245714284</v>
          </cell>
          <cell r="AE59">
            <v>3890976</v>
          </cell>
          <cell r="AF59">
            <v>46018729.628571428</v>
          </cell>
          <cell r="AG59">
            <v>3890976</v>
          </cell>
          <cell r="AH59">
            <v>39882899.011428572</v>
          </cell>
          <cell r="AI59">
            <v>3890976</v>
          </cell>
          <cell r="AJ59">
            <v>33747068.394285716</v>
          </cell>
          <cell r="AK59">
            <v>3890976</v>
          </cell>
          <cell r="AL59">
            <v>3890976</v>
          </cell>
          <cell r="AM59">
            <v>24543322.468571428</v>
          </cell>
          <cell r="AN59">
            <v>21475407.16</v>
          </cell>
          <cell r="AO59">
            <v>18407491.851428572</v>
          </cell>
          <cell r="AP59">
            <v>15339576.542857142</v>
          </cell>
          <cell r="AQ59">
            <v>12271661.234285714</v>
          </cell>
          <cell r="AR59">
            <v>9203745.925714286</v>
          </cell>
          <cell r="AS59">
            <v>6135830.6171428571</v>
          </cell>
          <cell r="AT59">
            <v>3067915.3085714285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  <cell r="BF59">
            <v>0</v>
          </cell>
          <cell r="BG59">
            <v>0</v>
          </cell>
          <cell r="BH59">
            <v>0</v>
          </cell>
          <cell r="BI59">
            <v>0</v>
          </cell>
          <cell r="BJ59">
            <v>0</v>
          </cell>
          <cell r="BK59">
            <v>0</v>
          </cell>
          <cell r="BL59">
            <v>0</v>
          </cell>
          <cell r="BM59">
            <v>0</v>
          </cell>
          <cell r="BN59">
            <v>0</v>
          </cell>
          <cell r="BO59">
            <v>0</v>
          </cell>
          <cell r="BP59">
            <v>0</v>
          </cell>
          <cell r="BQ59">
            <v>0</v>
          </cell>
          <cell r="BR59">
            <v>0</v>
          </cell>
          <cell r="BS59">
            <v>0</v>
          </cell>
          <cell r="BT59">
            <v>0</v>
          </cell>
          <cell r="BU59">
            <v>0</v>
          </cell>
          <cell r="BV59">
            <v>0</v>
          </cell>
        </row>
        <row r="60">
          <cell r="A60" t="str">
            <v>EQUIPO DE COMPUTO- LEASING DE OCCIDENTE</v>
          </cell>
          <cell r="B60">
            <v>37103</v>
          </cell>
          <cell r="C60">
            <v>37833</v>
          </cell>
          <cell r="D60">
            <v>24</v>
          </cell>
          <cell r="E60">
            <v>5.8500000000000003E-2</v>
          </cell>
          <cell r="F60" t="str">
            <v>MES VENCIDO</v>
          </cell>
          <cell r="G60">
            <v>29950930</v>
          </cell>
          <cell r="H60">
            <v>13609330</v>
          </cell>
          <cell r="I60">
            <v>24</v>
          </cell>
          <cell r="K60">
            <v>1478869</v>
          </cell>
          <cell r="L60">
            <v>107377035.8</v>
          </cell>
          <cell r="M60">
            <v>1250047.6584383331</v>
          </cell>
          <cell r="N60">
            <v>1218678.2244081905</v>
          </cell>
          <cell r="O60">
            <v>1185591.4163858842</v>
          </cell>
          <cell r="P60">
            <v>46691715</v>
          </cell>
          <cell r="Q60">
            <v>46691715</v>
          </cell>
          <cell r="R60">
            <v>42800739</v>
          </cell>
          <cell r="S60">
            <v>38909763</v>
          </cell>
          <cell r="T60">
            <v>1017795.0323921997</v>
          </cell>
          <cell r="U60">
            <v>983756.36507052835</v>
          </cell>
          <cell r="V60">
            <v>949555.56825703417</v>
          </cell>
          <cell r="W60">
            <v>915191.63125705079</v>
          </cell>
          <cell r="X60">
            <v>880663.5378316245</v>
          </cell>
          <cell r="Y60">
            <v>845970.26616911555</v>
          </cell>
          <cell r="Z60">
            <v>811110.78885665734</v>
          </cell>
          <cell r="AA60">
            <v>777151.01248238806</v>
          </cell>
          <cell r="AB60">
            <v>742932.02309746575</v>
          </cell>
          <cell r="AC60">
            <v>708451.25594889512</v>
          </cell>
          <cell r="AD60">
            <v>673706.12401085917</v>
          </cell>
          <cell r="AE60">
            <v>638694.01780428423</v>
          </cell>
          <cell r="AF60">
            <v>603412.30521500378</v>
          </cell>
          <cell r="AG60">
            <v>567858.33131051308</v>
          </cell>
          <cell r="AH60">
            <v>532029.41815530229</v>
          </cell>
          <cell r="AI60">
            <v>495922.86462475784</v>
          </cell>
          <cell r="AJ60">
            <v>459535.94621762214</v>
          </cell>
          <cell r="AK60">
            <v>422865.91486699792</v>
          </cell>
          <cell r="AL60">
            <v>385909.99874989135</v>
          </cell>
          <cell r="AM60">
            <v>348665.40209527669</v>
          </cell>
          <cell r="AN60">
            <v>311129.30499067652</v>
          </cell>
          <cell r="AO60">
            <v>273298.86318724445</v>
          </cell>
          <cell r="AP60">
            <v>235171.20790333781</v>
          </cell>
          <cell r="AQ60">
            <v>196743.44562657093</v>
          </cell>
          <cell r="AR60">
            <v>158012.65791433668</v>
          </cell>
          <cell r="AS60">
            <v>118975.90119278507</v>
          </cell>
          <cell r="AT60">
            <v>79630.206554246615</v>
          </cell>
          <cell r="AU60">
            <v>39972.579553089767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  <cell r="BF60">
            <v>0</v>
          </cell>
          <cell r="BG60">
            <v>0</v>
          </cell>
          <cell r="BH60">
            <v>0</v>
          </cell>
          <cell r="BI60">
            <v>0</v>
          </cell>
          <cell r="BJ60">
            <v>0</v>
          </cell>
          <cell r="BK60">
            <v>0</v>
          </cell>
          <cell r="BL60">
            <v>0</v>
          </cell>
          <cell r="BM60">
            <v>0</v>
          </cell>
          <cell r="BN60">
            <v>0</v>
          </cell>
          <cell r="BO60">
            <v>0</v>
          </cell>
          <cell r="BP60">
            <v>0</v>
          </cell>
          <cell r="BQ60">
            <v>0</v>
          </cell>
          <cell r="BR60">
            <v>0</v>
          </cell>
          <cell r="BS60">
            <v>0</v>
          </cell>
          <cell r="BT60">
            <v>0</v>
          </cell>
          <cell r="BU60">
            <v>0</v>
          </cell>
          <cell r="BV60">
            <v>0</v>
          </cell>
          <cell r="BW60">
            <v>0</v>
          </cell>
          <cell r="BX60">
            <v>0</v>
          </cell>
        </row>
        <row r="61">
          <cell r="A61" t="str">
            <v>I.F.I-OBLIGACION F.K 1004-9000017-7</v>
          </cell>
          <cell r="B61">
            <v>36768</v>
          </cell>
          <cell r="C61">
            <v>38594</v>
          </cell>
          <cell r="D61">
            <v>60</v>
          </cell>
          <cell r="E61">
            <v>0.06</v>
          </cell>
          <cell r="F61" t="str">
            <v>MES VENCIDO 12 DE GRACIA</v>
          </cell>
          <cell r="G61">
            <v>200416674</v>
          </cell>
          <cell r="H61">
            <v>142647891.07999998</v>
          </cell>
          <cell r="I61">
            <v>35</v>
          </cell>
          <cell r="K61">
            <v>4075654.0308571425</v>
          </cell>
          <cell r="L61">
            <v>0</v>
          </cell>
          <cell r="M61">
            <v>4075654.0308571425</v>
          </cell>
          <cell r="N61">
            <v>4075654.0308571425</v>
          </cell>
          <cell r="O61">
            <v>4075654.0308571425</v>
          </cell>
          <cell r="P61">
            <v>4075654.0308571425</v>
          </cell>
          <cell r="Q61">
            <v>533579</v>
          </cell>
          <cell r="R61">
            <v>533458</v>
          </cell>
          <cell r="S61">
            <v>4075654.0308571425</v>
          </cell>
          <cell r="T61">
            <v>4075654.0308571425</v>
          </cell>
          <cell r="U61">
            <v>4075654.0308571425</v>
          </cell>
          <cell r="V61">
            <v>4075654.0308571425</v>
          </cell>
          <cell r="W61">
            <v>4075654.0308571425</v>
          </cell>
          <cell r="X61">
            <v>4075654.0308571425</v>
          </cell>
          <cell r="Y61">
            <v>4075654.0308571425</v>
          </cell>
          <cell r="Z61">
            <v>4075654.0308571425</v>
          </cell>
          <cell r="AA61">
            <v>4075654.0308571425</v>
          </cell>
          <cell r="AB61">
            <v>4075654.0308571425</v>
          </cell>
          <cell r="AC61">
            <v>4075654.0308571425</v>
          </cell>
          <cell r="AD61">
            <v>4075654.0308571425</v>
          </cell>
          <cell r="AE61">
            <v>4075654.0308571425</v>
          </cell>
          <cell r="AF61">
            <v>4075654.0308571425</v>
          </cell>
          <cell r="AG61">
            <v>4075654.0308571425</v>
          </cell>
          <cell r="AH61">
            <v>4075654.0308571425</v>
          </cell>
          <cell r="AI61">
            <v>4075654.0308571425</v>
          </cell>
          <cell r="AJ61">
            <v>4075654.0308571425</v>
          </cell>
          <cell r="AK61">
            <v>4075654.0308571425</v>
          </cell>
          <cell r="AL61">
            <v>4075654.0308571425</v>
          </cell>
          <cell r="AM61">
            <v>4075654.0308571425</v>
          </cell>
          <cell r="AN61">
            <v>4075654.0308571425</v>
          </cell>
          <cell r="AO61">
            <v>4075654.0308571425</v>
          </cell>
          <cell r="AP61">
            <v>4075654.0308571425</v>
          </cell>
          <cell r="AQ61">
            <v>4075654.0308571425</v>
          </cell>
          <cell r="AR61">
            <v>4075654.0308571425</v>
          </cell>
          <cell r="AS61">
            <v>4075654.0308571425</v>
          </cell>
          <cell r="AT61">
            <v>4075654.0308571425</v>
          </cell>
          <cell r="AU61">
            <v>4075654.0308571425</v>
          </cell>
          <cell r="AV61">
            <v>105786.87469437443</v>
          </cell>
          <cell r="AW61">
            <v>53102.640911937553</v>
          </cell>
        </row>
        <row r="62">
          <cell r="A62" t="str">
            <v>I.F.I-OBLIGACION F.K 1004-9000017-7</v>
          </cell>
          <cell r="B62">
            <v>36768</v>
          </cell>
          <cell r="C62">
            <v>38594</v>
          </cell>
          <cell r="D62">
            <v>60</v>
          </cell>
          <cell r="E62">
            <v>0.06</v>
          </cell>
          <cell r="F62" t="str">
            <v>MES VENCIDO 12 DE GRACIA</v>
          </cell>
          <cell r="G62">
            <v>200416674</v>
          </cell>
          <cell r="H62">
            <v>142647891.07999998</v>
          </cell>
          <cell r="I62">
            <v>35</v>
          </cell>
          <cell r="K62">
            <v>4075654.0308571425</v>
          </cell>
          <cell r="L62">
            <v>142647891.08000007</v>
          </cell>
          <cell r="M62">
            <v>138572237.04914293</v>
          </cell>
          <cell r="N62">
            <v>134496583.01828578</v>
          </cell>
          <cell r="O62">
            <v>130420928.98742864</v>
          </cell>
          <cell r="P62">
            <v>126345274.95657149</v>
          </cell>
          <cell r="Q62">
            <v>122269620.92571434</v>
          </cell>
          <cell r="R62">
            <v>118193966.8948572</v>
          </cell>
          <cell r="S62">
            <v>114118312.86400005</v>
          </cell>
          <cell r="T62">
            <v>110042658.83314291</v>
          </cell>
          <cell r="U62">
            <v>105967004.80228576</v>
          </cell>
          <cell r="V62">
            <v>101891350.77142861</v>
          </cell>
          <cell r="W62">
            <v>97815696.740571469</v>
          </cell>
          <cell r="X62">
            <v>93740042.709714323</v>
          </cell>
          <cell r="Y62">
            <v>89664388.678857177</v>
          </cell>
          <cell r="Z62">
            <v>85588734.648000032</v>
          </cell>
          <cell r="AA62">
            <v>81513080.617142886</v>
          </cell>
          <cell r="AB62">
            <v>77437426.58628574</v>
          </cell>
          <cell r="AC62">
            <v>73361772.555428594</v>
          </cell>
          <cell r="AD62">
            <v>69286118.524571449</v>
          </cell>
          <cell r="AE62">
            <v>65210464.493714303</v>
          </cell>
          <cell r="AF62">
            <v>61134810.462857157</v>
          </cell>
          <cell r="AG62">
            <v>57059156.432000011</v>
          </cell>
          <cell r="AH62">
            <v>52983502.401142865</v>
          </cell>
          <cell r="AI62">
            <v>48907848.37028572</v>
          </cell>
          <cell r="AJ62">
            <v>44832194.339428574</v>
          </cell>
          <cell r="AK62">
            <v>40756540.308571428</v>
          </cell>
          <cell r="AL62">
            <v>36680886.277714282</v>
          </cell>
          <cell r="AM62">
            <v>32605232.24685714</v>
          </cell>
          <cell r="AN62">
            <v>28529578.215999998</v>
          </cell>
          <cell r="AO62">
            <v>24453924.185142856</v>
          </cell>
          <cell r="AP62">
            <v>20378270.154285714</v>
          </cell>
          <cell r="AQ62">
            <v>16302616.12342857</v>
          </cell>
          <cell r="AR62">
            <v>12226962.092571428</v>
          </cell>
          <cell r="AS62">
            <v>8151308.0617142851</v>
          </cell>
          <cell r="AT62">
            <v>4075654.0308571425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</v>
          </cell>
          <cell r="BO62">
            <v>0</v>
          </cell>
          <cell r="BP62">
            <v>0</v>
          </cell>
          <cell r="BQ62">
            <v>0</v>
          </cell>
          <cell r="BR62">
            <v>0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</row>
        <row r="63">
          <cell r="A63" t="str">
            <v>CARROS-LEASING OCCIDENTE ( 3 VEHICULOS)</v>
          </cell>
          <cell r="B63">
            <v>37337</v>
          </cell>
          <cell r="C63">
            <v>38433</v>
          </cell>
          <cell r="D63">
            <v>36</v>
          </cell>
          <cell r="E63">
            <v>0.09</v>
          </cell>
          <cell r="F63" t="str">
            <v>MES VENCIDO</v>
          </cell>
          <cell r="G63">
            <v>85450000</v>
          </cell>
          <cell r="H63">
            <v>113855919</v>
          </cell>
          <cell r="I63">
            <v>29</v>
          </cell>
          <cell r="K63">
            <v>3631411</v>
          </cell>
          <cell r="L63">
            <v>142647891.08000007</v>
          </cell>
          <cell r="M63">
            <v>1660659.1986563329</v>
          </cell>
          <cell r="N63">
            <v>1618985.6361908186</v>
          </cell>
          <cell r="O63">
            <v>1575030.582377061</v>
          </cell>
          <cell r="P63">
            <v>1530868.0468307643</v>
          </cell>
          <cell r="Q63">
            <v>1486496.7302782871</v>
          </cell>
          <cell r="R63">
            <v>1441915.3263030665</v>
          </cell>
          <cell r="S63">
            <v>1397122.521308982</v>
          </cell>
          <cell r="T63">
            <v>1352116.994483541</v>
          </cell>
          <cell r="U63">
            <v>1306897.4177608786</v>
          </cell>
          <cell r="V63">
            <v>1261462.4557845811</v>
          </cell>
          <cell r="W63">
            <v>1215810.765870325</v>
          </cell>
          <cell r="X63">
            <v>1169940.9979683293</v>
          </cell>
          <cell r="Y63">
            <v>1123851.7946256308</v>
          </cell>
          <cell r="Z63">
            <v>1077541.7909481658</v>
          </cell>
          <cell r="AA63">
            <v>1032427.0190116329</v>
          </cell>
          <cell r="AB63">
            <v>986967.88862792682</v>
          </cell>
          <cell r="AC63">
            <v>941160.99258243025</v>
          </cell>
          <cell r="AD63">
            <v>895002.89407160145</v>
          </cell>
          <cell r="AE63">
            <v>848490.12646326993</v>
          </cell>
          <cell r="AF63">
            <v>801619.19305507152</v>
          </cell>
          <cell r="AG63">
            <v>754386.56683101098</v>
          </cell>
          <cell r="AH63">
            <v>706788.6902161371</v>
          </cell>
          <cell r="AI63">
            <v>658821.97482931439</v>
          </cell>
          <cell r="AJ63">
            <v>610482.80123407941</v>
          </cell>
          <cell r="AK63">
            <v>561767.51868756663</v>
          </cell>
          <cell r="AL63">
            <v>512672.44488748838</v>
          </cell>
          <cell r="AM63">
            <v>463193.8657171551</v>
          </cell>
          <cell r="AN63">
            <v>413328.03498852073</v>
          </cell>
          <cell r="AO63">
            <v>363071.17418323987</v>
          </cell>
          <cell r="AP63">
            <v>312419.47219171864</v>
          </cell>
          <cell r="AQ63">
            <v>261369.08505014714</v>
          </cell>
          <cell r="AR63">
            <v>209916.13567549697</v>
          </cell>
          <cell r="AS63">
            <v>158056.71359846886</v>
          </cell>
          <cell r="AT63">
            <v>105786.87469437443</v>
          </cell>
          <cell r="AU63">
            <v>53102.640911937553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  <cell r="BF63">
            <v>0</v>
          </cell>
          <cell r="BG63">
            <v>0</v>
          </cell>
          <cell r="BH63">
            <v>0</v>
          </cell>
          <cell r="BI63">
            <v>0</v>
          </cell>
          <cell r="BJ63">
            <v>0</v>
          </cell>
          <cell r="BK63">
            <v>0</v>
          </cell>
          <cell r="BL63">
            <v>0</v>
          </cell>
          <cell r="BM63">
            <v>0</v>
          </cell>
          <cell r="BN63">
            <v>0</v>
          </cell>
          <cell r="BO63">
            <v>0</v>
          </cell>
          <cell r="BP63">
            <v>0</v>
          </cell>
          <cell r="BQ63">
            <v>0</v>
          </cell>
          <cell r="BR63">
            <v>0</v>
          </cell>
          <cell r="BS63">
            <v>0</v>
          </cell>
          <cell r="BT63">
            <v>0</v>
          </cell>
          <cell r="BU63">
            <v>0</v>
          </cell>
          <cell r="BV63">
            <v>0</v>
          </cell>
          <cell r="BW63">
            <v>0</v>
          </cell>
          <cell r="BX63">
            <v>0</v>
          </cell>
        </row>
        <row r="64">
          <cell r="A64" t="str">
            <v>I.F.I-OBLIGACION PC 1004-9000019-0</v>
          </cell>
          <cell r="B64">
            <v>36768</v>
          </cell>
          <cell r="C64">
            <v>38594</v>
          </cell>
          <cell r="D64">
            <v>60</v>
          </cell>
          <cell r="E64">
            <v>0.06</v>
          </cell>
          <cell r="F64" t="str">
            <v>MES VENCIDO 12 DE GRACIA</v>
          </cell>
          <cell r="G64">
            <v>243750000</v>
          </cell>
          <cell r="H64">
            <v>173500833.92000002</v>
          </cell>
          <cell r="I64">
            <v>35</v>
          </cell>
          <cell r="K64">
            <v>4957166.6834285716</v>
          </cell>
          <cell r="L64">
            <v>0</v>
          </cell>
          <cell r="M64">
            <v>4957166.6834285716</v>
          </cell>
          <cell r="N64">
            <v>4957166.6834285716</v>
          </cell>
          <cell r="O64">
            <v>4957166.6834285716</v>
          </cell>
          <cell r="P64">
            <v>4957166.6834285716</v>
          </cell>
          <cell r="Q64">
            <v>4957166.6834285716</v>
          </cell>
          <cell r="R64">
            <v>4957166.6834285716</v>
          </cell>
          <cell r="S64">
            <v>4957166.6834285716</v>
          </cell>
          <cell r="T64">
            <v>4957166.6834285716</v>
          </cell>
          <cell r="U64">
            <v>4957166.6834285716</v>
          </cell>
          <cell r="V64">
            <v>4957166.6834285716</v>
          </cell>
          <cell r="W64">
            <v>4957166.6834285716</v>
          </cell>
          <cell r="X64">
            <v>4957166.6834285716</v>
          </cell>
          <cell r="Y64">
            <v>4957166.6834285716</v>
          </cell>
          <cell r="Z64">
            <v>4957166.6834285716</v>
          </cell>
          <cell r="AA64">
            <v>4957166.6834285716</v>
          </cell>
          <cell r="AB64">
            <v>4957166.6834285716</v>
          </cell>
          <cell r="AC64">
            <v>4957166.6834285716</v>
          </cell>
          <cell r="AD64">
            <v>4957166.6834285716</v>
          </cell>
          <cell r="AE64">
            <v>4957166.6834285716</v>
          </cell>
          <cell r="AF64">
            <v>4957166.6834285716</v>
          </cell>
          <cell r="AG64">
            <v>4957166.6834285716</v>
          </cell>
          <cell r="AH64">
            <v>4957166.6834285716</v>
          </cell>
          <cell r="AI64">
            <v>4957166.6834285716</v>
          </cell>
          <cell r="AJ64">
            <v>4957166.6834285716</v>
          </cell>
          <cell r="AK64">
            <v>4957166.6834285716</v>
          </cell>
          <cell r="AL64">
            <v>4957166.6834285716</v>
          </cell>
          <cell r="AM64">
            <v>4957166.6834285716</v>
          </cell>
          <cell r="AN64">
            <v>4957166.6834285716</v>
          </cell>
          <cell r="AO64">
            <v>4957166.6834285716</v>
          </cell>
          <cell r="AP64">
            <v>4957166.6834285716</v>
          </cell>
          <cell r="AQ64">
            <v>4957166.6834285716</v>
          </cell>
          <cell r="AR64">
            <v>4957166.6834285716</v>
          </cell>
          <cell r="AS64">
            <v>4957166.6834285716</v>
          </cell>
          <cell r="AT64">
            <v>4957166.6834285716</v>
          </cell>
          <cell r="AU64">
            <v>4957166.6834285716</v>
          </cell>
          <cell r="AV64">
            <v>128667.24378680933</v>
          </cell>
          <cell r="AW64">
            <v>64588.073555244395</v>
          </cell>
        </row>
        <row r="65">
          <cell r="A65" t="str">
            <v>I.F.I-OBLIGACION PC 1004-9000019-0</v>
          </cell>
          <cell r="B65">
            <v>36768</v>
          </cell>
          <cell r="C65">
            <v>38594</v>
          </cell>
          <cell r="D65">
            <v>60</v>
          </cell>
          <cell r="E65">
            <v>0.06</v>
          </cell>
          <cell r="F65" t="str">
            <v>MES VENCIDO 12 DE GRACIA</v>
          </cell>
          <cell r="G65">
            <v>243750000</v>
          </cell>
          <cell r="H65">
            <v>173500833.92000002</v>
          </cell>
          <cell r="I65">
            <v>35</v>
          </cell>
          <cell r="J65">
            <v>259066490</v>
          </cell>
          <cell r="K65">
            <v>4957166.6834285716</v>
          </cell>
          <cell r="L65">
            <v>173500833.92000011</v>
          </cell>
          <cell r="M65">
            <v>168543667.23657152</v>
          </cell>
          <cell r="N65">
            <v>163586500.55314294</v>
          </cell>
          <cell r="O65">
            <v>158629333.86971435</v>
          </cell>
          <cell r="P65">
            <v>153672167.18628576</v>
          </cell>
          <cell r="Q65">
            <v>148715000.50285718</v>
          </cell>
          <cell r="R65">
            <v>143757833.81942859</v>
          </cell>
          <cell r="S65">
            <v>138800667.13600001</v>
          </cell>
          <cell r="T65">
            <v>133843500.45257142</v>
          </cell>
          <cell r="U65">
            <v>128886333.76914285</v>
          </cell>
          <cell r="V65">
            <v>123929167.08571428</v>
          </cell>
          <cell r="W65">
            <v>118972000.40228571</v>
          </cell>
          <cell r="X65">
            <v>114014833.71885714</v>
          </cell>
          <cell r="Y65">
            <v>109057667.03542857</v>
          </cell>
          <cell r="Z65">
            <v>104100500.352</v>
          </cell>
          <cell r="AA65">
            <v>99143333.668571427</v>
          </cell>
          <cell r="AB65">
            <v>94186166.985142857</v>
          </cell>
          <cell r="AC65">
            <v>89229000.301714286</v>
          </cell>
          <cell r="AD65">
            <v>84271833.618285716</v>
          </cell>
          <cell r="AE65">
            <v>79314666.934857145</v>
          </cell>
          <cell r="AF65">
            <v>74357500.251428574</v>
          </cell>
          <cell r="AG65">
            <v>69400333.568000004</v>
          </cell>
          <cell r="AH65">
            <v>64443166.884571426</v>
          </cell>
          <cell r="AI65">
            <v>59486000.201142855</v>
          </cell>
          <cell r="AJ65">
            <v>54528833.517714284</v>
          </cell>
          <cell r="AK65">
            <v>49571666.834285714</v>
          </cell>
          <cell r="AL65">
            <v>44614500.150857143</v>
          </cell>
          <cell r="AM65">
            <v>39657333.467428572</v>
          </cell>
          <cell r="AN65">
            <v>34700166.784000002</v>
          </cell>
          <cell r="AO65">
            <v>29743000.100571427</v>
          </cell>
          <cell r="AP65">
            <v>24785833.417142857</v>
          </cell>
          <cell r="AQ65">
            <v>19828666.733714286</v>
          </cell>
          <cell r="AR65">
            <v>14871500.050285716</v>
          </cell>
          <cell r="AS65">
            <v>9914333.3668571431</v>
          </cell>
          <cell r="AT65">
            <v>4957166.6834285716</v>
          </cell>
          <cell r="AU65">
            <v>0</v>
          </cell>
          <cell r="AV65">
            <v>0</v>
          </cell>
          <cell r="AW65">
            <v>0</v>
          </cell>
          <cell r="AX65">
            <v>0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  <cell r="BF65">
            <v>0</v>
          </cell>
          <cell r="BG65">
            <v>0</v>
          </cell>
          <cell r="BH65">
            <v>0</v>
          </cell>
          <cell r="BI65">
            <v>0</v>
          </cell>
          <cell r="BJ65">
            <v>0</v>
          </cell>
          <cell r="BK65">
            <v>0</v>
          </cell>
          <cell r="BL65">
            <v>0</v>
          </cell>
          <cell r="BM65">
            <v>0</v>
          </cell>
          <cell r="BN65">
            <v>0</v>
          </cell>
          <cell r="BO65">
            <v>0</v>
          </cell>
          <cell r="BP65">
            <v>0</v>
          </cell>
          <cell r="BQ65">
            <v>0</v>
          </cell>
          <cell r="BR65">
            <v>0</v>
          </cell>
          <cell r="BS65">
            <v>0</v>
          </cell>
          <cell r="BT65">
            <v>0</v>
          </cell>
          <cell r="BU65">
            <v>0</v>
          </cell>
          <cell r="BV65">
            <v>0</v>
          </cell>
        </row>
        <row r="66">
          <cell r="L66">
            <v>173500833.92000011</v>
          </cell>
          <cell r="M66">
            <v>2019838.8748853335</v>
          </cell>
          <cell r="N66">
            <v>1969151.8455472763</v>
          </cell>
          <cell r="O66">
            <v>1915689.8670073447</v>
          </cell>
          <cell r="P66">
            <v>1861975.5310484136</v>
          </cell>
          <cell r="Q66">
            <v>1808007.2573803114</v>
          </cell>
          <cell r="R66">
            <v>1753783.4570250202</v>
          </cell>
          <cell r="S66">
            <v>1699302.5322721191</v>
          </cell>
          <cell r="T66">
            <v>1644562.8766340008</v>
          </cell>
          <cell r="U66">
            <v>1589562.8748008767</v>
          </cell>
          <cell r="V66">
            <v>1534300.9025955519</v>
          </cell>
          <cell r="W66">
            <v>1478775.32692799</v>
          </cell>
          <cell r="X66">
            <v>1422984.5057496394</v>
          </cell>
          <cell r="Y66">
            <v>1366926.7880075525</v>
          </cell>
          <cell r="Z66">
            <v>1310600.5135982635</v>
          </cell>
          <cell r="AA66">
            <v>1255727.9845069693</v>
          </cell>
          <cell r="AB66">
            <v>1200436.616572005</v>
          </cell>
          <cell r="AC66">
            <v>1144722.2656411296</v>
          </cell>
          <cell r="AD66">
            <v>1088580.7515734665</v>
          </cell>
          <cell r="AE66">
            <v>1032007.857947953</v>
          </cell>
          <cell r="AF66">
            <v>974999.33176952868</v>
          </cell>
          <cell r="AG66">
            <v>917550.88317304512</v>
          </cell>
          <cell r="AH66">
            <v>859658.18512488075</v>
          </cell>
          <cell r="AI66">
            <v>801316.87312223983</v>
          </cell>
          <cell r="AJ66">
            <v>742522.54489012202</v>
          </cell>
          <cell r="AK66">
            <v>683270.76007594459</v>
          </cell>
          <cell r="AL66">
            <v>623557.0399417968</v>
          </cell>
          <cell r="AM66">
            <v>563376.86705431156</v>
          </cell>
          <cell r="AN66">
            <v>502725.68497213471</v>
          </cell>
          <cell r="AO66">
            <v>441598.89793097571</v>
          </cell>
          <cell r="AP66">
            <v>379991.87052621925</v>
          </cell>
          <cell r="AQ66">
            <v>317899.92739308061</v>
          </cell>
          <cell r="AR66">
            <v>255318.35288428646</v>
          </cell>
          <cell r="AS66">
            <v>192242.39074526276</v>
          </cell>
          <cell r="AT66">
            <v>128667.24378680933</v>
          </cell>
          <cell r="AU66">
            <v>64588.073555244395</v>
          </cell>
          <cell r="AV66">
            <v>0</v>
          </cell>
          <cell r="AW66">
            <v>0</v>
          </cell>
          <cell r="AX66">
            <v>0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  <cell r="BF66">
            <v>0</v>
          </cell>
          <cell r="BG66">
            <v>0</v>
          </cell>
          <cell r="BH66">
            <v>0</v>
          </cell>
          <cell r="BI66">
            <v>0</v>
          </cell>
          <cell r="BJ66">
            <v>0</v>
          </cell>
          <cell r="BK66">
            <v>0</v>
          </cell>
          <cell r="BL66">
            <v>0</v>
          </cell>
          <cell r="BM66">
            <v>0</v>
          </cell>
          <cell r="BN66">
            <v>0</v>
          </cell>
          <cell r="BO66">
            <v>0</v>
          </cell>
          <cell r="BP66">
            <v>0</v>
          </cell>
          <cell r="BQ66">
            <v>0</v>
          </cell>
          <cell r="BR66">
            <v>0</v>
          </cell>
          <cell r="BS66">
            <v>0</v>
          </cell>
          <cell r="BT66">
            <v>0</v>
          </cell>
          <cell r="BU66">
            <v>0</v>
          </cell>
          <cell r="BV66">
            <v>0</v>
          </cell>
          <cell r="BW66">
            <v>0</v>
          </cell>
          <cell r="BX66">
            <v>0</v>
          </cell>
        </row>
        <row r="67">
          <cell r="A67" t="str">
            <v>BANCO GRANAHORRAR 100490000426</v>
          </cell>
          <cell r="B67">
            <v>37481</v>
          </cell>
          <cell r="C67">
            <v>39307</v>
          </cell>
          <cell r="D67">
            <v>60</v>
          </cell>
          <cell r="E67">
            <v>0.06</v>
          </cell>
          <cell r="F67" t="str">
            <v>MES VENCIDO 6 MESES GRACIA</v>
          </cell>
          <cell r="G67">
            <v>1500000000</v>
          </cell>
          <cell r="H67">
            <v>1500000000</v>
          </cell>
          <cell r="I67">
            <v>58</v>
          </cell>
          <cell r="J67">
            <v>225000000</v>
          </cell>
          <cell r="K67">
            <v>27777777.777777776</v>
          </cell>
          <cell r="L67">
            <v>0</v>
          </cell>
          <cell r="M67">
            <v>2019838.8748853335</v>
          </cell>
          <cell r="N67">
            <v>1969151.8455472763</v>
          </cell>
          <cell r="O67">
            <v>1915689.8670073447</v>
          </cell>
          <cell r="P67">
            <v>1861975.5310484136</v>
          </cell>
          <cell r="Q67">
            <v>27777777.777777776</v>
          </cell>
          <cell r="R67">
            <v>27777777.777777776</v>
          </cell>
          <cell r="S67">
            <v>27777777.777777776</v>
          </cell>
          <cell r="T67">
            <v>27777777.777777776</v>
          </cell>
          <cell r="U67">
            <v>27777777.777777776</v>
          </cell>
          <cell r="V67">
            <v>27777777.777777776</v>
          </cell>
          <cell r="W67">
            <v>27777777.777777776</v>
          </cell>
          <cell r="X67">
            <v>27777777.777777776</v>
          </cell>
          <cell r="Y67">
            <v>27777777.777777776</v>
          </cell>
          <cell r="Z67">
            <v>27777777.777777776</v>
          </cell>
          <cell r="AA67">
            <v>27777777.777777776</v>
          </cell>
          <cell r="AB67">
            <v>27777777.777777776</v>
          </cell>
          <cell r="AC67">
            <v>27777777.777777776</v>
          </cell>
          <cell r="AD67">
            <v>27777777.777777776</v>
          </cell>
          <cell r="AE67">
            <v>27777777.777777776</v>
          </cell>
          <cell r="AF67">
            <v>27777777.777777776</v>
          </cell>
          <cell r="AG67">
            <v>27777777.777777776</v>
          </cell>
          <cell r="AH67">
            <v>27777777.777777776</v>
          </cell>
          <cell r="AI67">
            <v>27777777.777777776</v>
          </cell>
          <cell r="AJ67">
            <v>27777777.777777776</v>
          </cell>
          <cell r="AK67">
            <v>27777777.777777776</v>
          </cell>
          <cell r="AL67">
            <v>27777777.777777776</v>
          </cell>
          <cell r="AM67">
            <v>27777777.777777776</v>
          </cell>
          <cell r="AN67">
            <v>27777777.777777776</v>
          </cell>
          <cell r="AO67">
            <v>27777777.777777776</v>
          </cell>
          <cell r="AP67">
            <v>27777777.777777776</v>
          </cell>
          <cell r="AQ67">
            <v>27777777.777777776</v>
          </cell>
          <cell r="AR67">
            <v>27777777.777777776</v>
          </cell>
          <cell r="AS67">
            <v>27777777.777777776</v>
          </cell>
          <cell r="AT67">
            <v>27777777.777777776</v>
          </cell>
          <cell r="AU67">
            <v>27777777.777777776</v>
          </cell>
          <cell r="AV67">
            <v>27777777.777777776</v>
          </cell>
          <cell r="AW67">
            <v>27777777.777777776</v>
          </cell>
          <cell r="AX67">
            <v>27777777.777777776</v>
          </cell>
          <cell r="AY67">
            <v>27777777.777777776</v>
          </cell>
          <cell r="AZ67">
            <v>27777777.777777776</v>
          </cell>
          <cell r="BA67">
            <v>27777777.777777776</v>
          </cell>
          <cell r="BB67">
            <v>27777777.777777776</v>
          </cell>
          <cell r="BC67">
            <v>27777777.777777776</v>
          </cell>
          <cell r="BD67">
            <v>27777777.777777776</v>
          </cell>
          <cell r="BE67">
            <v>27777777.777777776</v>
          </cell>
          <cell r="BF67">
            <v>27777777.777777776</v>
          </cell>
          <cell r="BG67">
            <v>27777777.777777776</v>
          </cell>
          <cell r="BH67">
            <v>27777777.777777776</v>
          </cell>
          <cell r="BI67">
            <v>27777777.777777776</v>
          </cell>
          <cell r="BJ67">
            <v>27777777.777777776</v>
          </cell>
          <cell r="BK67">
            <v>27777777.777777776</v>
          </cell>
          <cell r="BL67">
            <v>27777777.777777776</v>
          </cell>
          <cell r="BM67">
            <v>27777777.777777776</v>
          </cell>
          <cell r="BN67">
            <v>27777777.777777776</v>
          </cell>
          <cell r="BO67">
            <v>27777777.777777776</v>
          </cell>
          <cell r="BP67">
            <v>27777777.777777776</v>
          </cell>
          <cell r="BQ67">
            <v>27777777.777777776</v>
          </cell>
          <cell r="BR67">
            <v>27777777.777777776</v>
          </cell>
          <cell r="BS67">
            <v>791440.88359566999</v>
          </cell>
          <cell r="BT67">
            <v>397372.90374245861</v>
          </cell>
        </row>
        <row r="68">
          <cell r="A68" t="str">
            <v>BANCO GRANAHORRAR 100490000426</v>
          </cell>
          <cell r="B68">
            <v>37481</v>
          </cell>
          <cell r="C68">
            <v>39307</v>
          </cell>
          <cell r="D68">
            <v>60</v>
          </cell>
          <cell r="E68">
            <v>0.06</v>
          </cell>
          <cell r="F68" t="str">
            <v>MES VENCIDO 6 MESES GRACIA</v>
          </cell>
          <cell r="G68">
            <v>1500000000</v>
          </cell>
          <cell r="H68">
            <v>1500000000</v>
          </cell>
          <cell r="I68">
            <v>58</v>
          </cell>
          <cell r="J68">
            <v>2015021832.48</v>
          </cell>
          <cell r="K68">
            <v>27777777.777777776</v>
          </cell>
          <cell r="L68">
            <v>1499999999.9999988</v>
          </cell>
          <cell r="M68">
            <v>1499999999.9999988</v>
          </cell>
          <cell r="N68">
            <v>1499999999.9999988</v>
          </cell>
          <cell r="O68">
            <v>1499999999.9999988</v>
          </cell>
          <cell r="P68">
            <v>1499999999.9999988</v>
          </cell>
          <cell r="Q68">
            <v>1472222222.2222211</v>
          </cell>
          <cell r="R68">
            <v>1444444444.4444435</v>
          </cell>
          <cell r="S68">
            <v>1416666666.6666658</v>
          </cell>
          <cell r="T68">
            <v>1388888888.8888881</v>
          </cell>
          <cell r="U68">
            <v>1361111111.1111104</v>
          </cell>
          <cell r="V68">
            <v>1333333333.3333328</v>
          </cell>
          <cell r="W68">
            <v>1305555555.5555551</v>
          </cell>
          <cell r="X68">
            <v>1277777777.7777774</v>
          </cell>
          <cell r="Y68">
            <v>1249999999.9999998</v>
          </cell>
          <cell r="Z68">
            <v>1222222222.2222221</v>
          </cell>
          <cell r="AA68">
            <v>1194444444.4444444</v>
          </cell>
          <cell r="AB68">
            <v>1166666666.6666667</v>
          </cell>
          <cell r="AC68">
            <v>1138888888.8888891</v>
          </cell>
          <cell r="AD68">
            <v>1111111111.1111114</v>
          </cell>
          <cell r="AE68">
            <v>1083333333.3333337</v>
          </cell>
          <cell r="AF68">
            <v>1055555555.5555559</v>
          </cell>
          <cell r="AG68">
            <v>1027777777.7777781</v>
          </cell>
          <cell r="AH68">
            <v>1000000000.0000004</v>
          </cell>
          <cell r="AI68">
            <v>972222222.22222257</v>
          </cell>
          <cell r="AJ68">
            <v>944444444.44444478</v>
          </cell>
          <cell r="AK68">
            <v>916666666.66666698</v>
          </cell>
          <cell r="AL68">
            <v>888888888.88888919</v>
          </cell>
          <cell r="AM68">
            <v>861111111.1111114</v>
          </cell>
          <cell r="AN68">
            <v>833333333.33333361</v>
          </cell>
          <cell r="AO68">
            <v>805555555.55555582</v>
          </cell>
          <cell r="AP68">
            <v>777777777.77777803</v>
          </cell>
          <cell r="AQ68">
            <v>750000000.00000024</v>
          </cell>
          <cell r="AR68">
            <v>722222222.22222245</v>
          </cell>
          <cell r="AS68">
            <v>694444444.44444466</v>
          </cell>
          <cell r="AT68">
            <v>666666666.66666687</v>
          </cell>
          <cell r="AU68">
            <v>638888888.88888907</v>
          </cell>
          <cell r="AV68">
            <v>611111111.11111128</v>
          </cell>
          <cell r="AW68">
            <v>583333333.33333349</v>
          </cell>
          <cell r="AX68">
            <v>555555555.5555557</v>
          </cell>
          <cell r="AY68">
            <v>527777777.77777797</v>
          </cell>
          <cell r="AZ68">
            <v>500000000.00000018</v>
          </cell>
          <cell r="BA68">
            <v>472222222.22222239</v>
          </cell>
          <cell r="BB68">
            <v>444444444.4444446</v>
          </cell>
          <cell r="BC68">
            <v>416666666.66666681</v>
          </cell>
          <cell r="BD68">
            <v>388888888.88888901</v>
          </cell>
          <cell r="BE68">
            <v>361111111.11111122</v>
          </cell>
          <cell r="BF68">
            <v>333333333.33333343</v>
          </cell>
          <cell r="BG68">
            <v>305555555.55555564</v>
          </cell>
          <cell r="BH68">
            <v>277777777.77777785</v>
          </cell>
          <cell r="BI68">
            <v>250000000.00000006</v>
          </cell>
          <cell r="BJ68">
            <v>222222222.22222227</v>
          </cell>
          <cell r="BK68">
            <v>194444444.44444448</v>
          </cell>
          <cell r="BL68">
            <v>166666666.66666669</v>
          </cell>
          <cell r="BM68">
            <v>138888888.8888889</v>
          </cell>
          <cell r="BN68">
            <v>111111111.1111111</v>
          </cell>
          <cell r="BO68">
            <v>83333333.333333328</v>
          </cell>
          <cell r="BP68">
            <v>55555555.555555552</v>
          </cell>
          <cell r="BQ68">
            <v>27777777.777777776</v>
          </cell>
          <cell r="BR68">
            <v>0</v>
          </cell>
          <cell r="BS68">
            <v>0</v>
          </cell>
          <cell r="BT68">
            <v>0</v>
          </cell>
          <cell r="BU68">
            <v>0</v>
          </cell>
          <cell r="BV68">
            <v>0</v>
          </cell>
        </row>
        <row r="69">
          <cell r="A69" t="str">
            <v>BANCO GANADERO</v>
          </cell>
          <cell r="L69">
            <v>1499999999.9999988</v>
          </cell>
          <cell r="M69">
            <v>17462500</v>
          </cell>
          <cell r="N69">
            <v>17525000</v>
          </cell>
          <cell r="O69">
            <v>17565843.090931073</v>
          </cell>
          <cell r="P69">
            <v>17606852.58167031</v>
          </cell>
          <cell r="Q69">
            <v>17648029.150151119</v>
          </cell>
          <cell r="R69">
            <v>17361792.486752819</v>
          </cell>
          <cell r="S69">
            <v>17074186.755303703</v>
          </cell>
          <cell r="T69">
            <v>16785203.246048141</v>
          </cell>
          <cell r="U69">
            <v>16494833.200985679</v>
          </cell>
          <cell r="V69">
            <v>16203067.813622557</v>
          </cell>
          <cell r="W69">
            <v>15909898.228721902</v>
          </cell>
          <cell r="X69">
            <v>15615315.542052751</v>
          </cell>
          <cell r="Y69">
            <v>15319310.800137816</v>
          </cell>
          <cell r="Z69">
            <v>15021875.000000007</v>
          </cell>
          <cell r="AA69">
            <v>14743239.874362944</v>
          </cell>
          <cell r="AB69">
            <v>14462443.358676879</v>
          </cell>
          <cell r="AC69">
            <v>14179463.425083613</v>
          </cell>
          <cell r="AD69">
            <v>13894277.851743653</v>
          </cell>
          <cell r="AE69">
            <v>13606864.221251929</v>
          </cell>
          <cell r="AF69">
            <v>13317199.919041155</v>
          </cell>
          <cell r="AG69">
            <v>13025262.131772732</v>
          </cell>
          <cell r="AH69">
            <v>12731027.845715141</v>
          </cell>
          <cell r="AI69">
            <v>12434473.845109642</v>
          </cell>
          <cell r="AJ69">
            <v>12135576.710523305</v>
          </cell>
          <cell r="AK69">
            <v>11834312.817189129</v>
          </cell>
          <cell r="AL69">
            <v>11530658.33333333</v>
          </cell>
          <cell r="AM69">
            <v>11224589.218489515</v>
          </cell>
          <cell r="AN69">
            <v>10916081.221799782</v>
          </cell>
          <cell r="AO69">
            <v>10605109.880302591</v>
          </cell>
          <cell r="AP69">
            <v>10291650.517207317</v>
          </cell>
          <cell r="AQ69">
            <v>9975678.2401553467</v>
          </cell>
          <cell r="AR69">
            <v>9657167.939467689</v>
          </cell>
          <cell r="AS69">
            <v>9336094.2863789592</v>
          </cell>
          <cell r="AT69">
            <v>9012431.7312575914</v>
          </cell>
          <cell r="AU69">
            <v>8686154.5018122736</v>
          </cell>
          <cell r="AV69">
            <v>8357236.601284408</v>
          </cell>
          <cell r="AW69">
            <v>8025651.8066265443</v>
          </cell>
          <cell r="AX69">
            <v>7691373.6666666605</v>
          </cell>
          <cell r="AY69">
            <v>7354375.5002581952</v>
          </cell>
          <cell r="AZ69">
            <v>7014630.3944157064</v>
          </cell>
          <cell r="BA69">
            <v>6672111.2024360755</v>
          </cell>
          <cell r="BB69">
            <v>6326790.542005118</v>
          </cell>
          <cell r="BC69">
            <v>5978640.7932895171</v>
          </cell>
          <cell r="BD69">
            <v>5627634.0970139429</v>
          </cell>
          <cell r="BE69">
            <v>5273742.3525232812</v>
          </cell>
          <cell r="BF69">
            <v>4916937.2158298176</v>
          </cell>
          <cell r="BG69">
            <v>4557190.0976452949</v>
          </cell>
          <cell r="BH69">
            <v>4194472.1613977253</v>
          </cell>
          <cell r="BI69">
            <v>3828754.3212328316</v>
          </cell>
          <cell r="BJ69">
            <v>3460007.2400000021</v>
          </cell>
          <cell r="BK69">
            <v>3088201.3272226569</v>
          </cell>
          <cell r="BL69">
            <v>2713306.7370529003</v>
          </cell>
          <cell r="BM69">
            <v>2335293.3662103298</v>
          </cell>
          <cell r="BN69">
            <v>1954130.8519049042</v>
          </cell>
          <cell r="BO69">
            <v>1569788.5697437369</v>
          </cell>
          <cell r="BP69">
            <v>1182235.6316216916</v>
          </cell>
          <cell r="BQ69">
            <v>791440.88359566999</v>
          </cell>
          <cell r="BR69">
            <v>397372.90374245861</v>
          </cell>
          <cell r="BS69">
            <v>0</v>
          </cell>
          <cell r="BT69">
            <v>0</v>
          </cell>
          <cell r="BU69">
            <v>0</v>
          </cell>
          <cell r="BV69">
            <v>0</v>
          </cell>
        </row>
        <row r="70">
          <cell r="A70" t="str">
            <v>Subtotal FIDUIFI</v>
          </cell>
          <cell r="B70">
            <v>37432</v>
          </cell>
          <cell r="C70">
            <v>37615</v>
          </cell>
          <cell r="D70">
            <v>6</v>
          </cell>
          <cell r="E70">
            <v>0.128</v>
          </cell>
          <cell r="F70" t="str">
            <v>AL VENCIMIENTO</v>
          </cell>
          <cell r="G70">
            <v>2223520510</v>
          </cell>
          <cell r="H70">
            <v>2015021832.48</v>
          </cell>
          <cell r="I70">
            <v>1</v>
          </cell>
          <cell r="J70">
            <v>2015021832.48</v>
          </cell>
          <cell r="K70">
            <v>300000000</v>
          </cell>
          <cell r="L70">
            <v>0</v>
          </cell>
          <cell r="M70">
            <v>17462500</v>
          </cell>
          <cell r="N70">
            <v>17525000</v>
          </cell>
          <cell r="O70">
            <v>17565843.090931073</v>
          </cell>
          <cell r="P70">
            <v>17606852.58167031</v>
          </cell>
          <cell r="Q70">
            <v>17648029.150151119</v>
          </cell>
          <cell r="R70">
            <v>17361792.486752819</v>
          </cell>
          <cell r="S70">
            <v>17074186.755303703</v>
          </cell>
          <cell r="T70">
            <v>16785203.246048141</v>
          </cell>
          <cell r="U70">
            <v>16494833.200985679</v>
          </cell>
          <cell r="V70">
            <v>16203067.813622557</v>
          </cell>
          <cell r="W70">
            <v>15909898.228721902</v>
          </cell>
          <cell r="X70">
            <v>15615315.542052751</v>
          </cell>
          <cell r="Y70">
            <v>15319310.800137816</v>
          </cell>
          <cell r="Z70">
            <v>15021875.000000007</v>
          </cell>
          <cell r="AA70">
            <v>14743239.874362944</v>
          </cell>
          <cell r="AB70">
            <v>14462443.358676879</v>
          </cell>
          <cell r="AC70">
            <v>14179463.425083613</v>
          </cell>
          <cell r="AD70">
            <v>13894277.851743653</v>
          </cell>
          <cell r="AE70">
            <v>13606864.221251929</v>
          </cell>
          <cell r="AF70">
            <v>13317199.919041155</v>
          </cell>
          <cell r="AG70">
            <v>13025262.131772732</v>
          </cell>
          <cell r="AH70">
            <v>12731027.845715141</v>
          </cell>
          <cell r="AI70">
            <v>12434473.845109642</v>
          </cell>
          <cell r="AJ70">
            <v>12135576.710523305</v>
          </cell>
          <cell r="AK70">
            <v>11834312.817189129</v>
          </cell>
          <cell r="AL70">
            <v>11530658.33333333</v>
          </cell>
          <cell r="AM70">
            <v>11224589.218489515</v>
          </cell>
          <cell r="AN70">
            <v>10916081.221799782</v>
          </cell>
          <cell r="AO70">
            <v>10605109.880302591</v>
          </cell>
          <cell r="AP70">
            <v>10291650.517207317</v>
          </cell>
          <cell r="AQ70">
            <v>9975678.2401553467</v>
          </cell>
          <cell r="AR70">
            <v>9657167.939467689</v>
          </cell>
          <cell r="AS70">
            <v>9336094.2863789592</v>
          </cell>
          <cell r="AT70">
            <v>9012431.7312575914</v>
          </cell>
          <cell r="AU70">
            <v>8686154.5018122736</v>
          </cell>
          <cell r="AV70">
            <v>8357236.601284408</v>
          </cell>
          <cell r="AW70">
            <v>8025651.8066265443</v>
          </cell>
          <cell r="AX70">
            <v>7691373.6666666605</v>
          </cell>
          <cell r="AY70">
            <v>7354375.5002581952</v>
          </cell>
          <cell r="AZ70">
            <v>7014630.3944157064</v>
          </cell>
          <cell r="BA70">
            <v>6672111.2024360755</v>
          </cell>
          <cell r="BB70">
            <v>6326790.542005118</v>
          </cell>
          <cell r="BC70">
            <v>5978640.7932895171</v>
          </cell>
          <cell r="BD70">
            <v>5627634.0970139429</v>
          </cell>
          <cell r="BE70">
            <v>5273742.3525232812</v>
          </cell>
          <cell r="BF70">
            <v>4916937.2158298176</v>
          </cell>
          <cell r="BG70">
            <v>4557190.0976452949</v>
          </cell>
          <cell r="BH70">
            <v>4194472.1613977253</v>
          </cell>
          <cell r="BI70">
            <v>3828754.3212328316</v>
          </cell>
          <cell r="BJ70">
            <v>3460007.2400000021</v>
          </cell>
          <cell r="BK70">
            <v>3088201.3272226569</v>
          </cell>
          <cell r="BL70">
            <v>2713306.7370529003</v>
          </cell>
          <cell r="BM70">
            <v>2335293.3662103298</v>
          </cell>
          <cell r="BN70">
            <v>1954130.8519049042</v>
          </cell>
          <cell r="BO70">
            <v>1569788.5697437369</v>
          </cell>
          <cell r="BP70">
            <v>1182235.6316216916</v>
          </cell>
          <cell r="BQ70">
            <v>791440.88359566999</v>
          </cell>
          <cell r="BR70">
            <v>397372.90374245861</v>
          </cell>
        </row>
        <row r="71">
          <cell r="A71" t="str">
            <v>Subtotal FIDUIFI</v>
          </cell>
          <cell r="G71">
            <v>2223520510</v>
          </cell>
          <cell r="H71">
            <v>2015021832.48</v>
          </cell>
          <cell r="J71">
            <v>2015021832.48</v>
          </cell>
          <cell r="P71">
            <v>19200000</v>
          </cell>
        </row>
        <row r="72">
          <cell r="A72" t="str">
            <v>TOTAL BANCO DE BOGOTA</v>
          </cell>
          <cell r="B72" t="str">
            <v>JULIO DE 2000</v>
          </cell>
          <cell r="C72" t="str">
            <v>MARZO DE 2002</v>
          </cell>
          <cell r="D72">
            <v>22</v>
          </cell>
          <cell r="E72">
            <v>0.24</v>
          </cell>
          <cell r="F72" t="str">
            <v>MES VENCIDO</v>
          </cell>
          <cell r="G72">
            <v>996000000</v>
          </cell>
          <cell r="H72">
            <v>2581772157.8888888</v>
          </cell>
          <cell r="I72">
            <v>0</v>
          </cell>
          <cell r="J72">
            <v>2581772157.8888888</v>
          </cell>
          <cell r="K72">
            <v>200000000</v>
          </cell>
          <cell r="L72">
            <v>0</v>
          </cell>
          <cell r="M72">
            <v>200000000</v>
          </cell>
          <cell r="Q72">
            <v>200000000</v>
          </cell>
        </row>
        <row r="73">
          <cell r="A73" t="str">
            <v>ALIANZA FIDUCIARIA-L CAPITAL</v>
          </cell>
          <cell r="B73" t="str">
            <v>JULIO DE 2000</v>
          </cell>
          <cell r="C73" t="str">
            <v>MARZO DE 2002</v>
          </cell>
          <cell r="D73">
            <v>22</v>
          </cell>
          <cell r="E73">
            <v>0.24</v>
          </cell>
          <cell r="F73" t="str">
            <v>MES VENCIDO</v>
          </cell>
          <cell r="G73">
            <v>450225317</v>
          </cell>
          <cell r="H73">
            <v>0</v>
          </cell>
          <cell r="I73">
            <v>0</v>
          </cell>
          <cell r="J73">
            <v>500000000</v>
          </cell>
          <cell r="Q73">
            <v>12282000</v>
          </cell>
        </row>
        <row r="74">
          <cell r="A74" t="str">
            <v>BANCO GRANAHORRAR (FIDUIFI)</v>
          </cell>
          <cell r="B74" t="str">
            <v>SEPTIEMBRE DE 2000</v>
          </cell>
          <cell r="C74" t="str">
            <v>SEPTIEMBRE DE 2002</v>
          </cell>
          <cell r="D74">
            <v>24</v>
          </cell>
          <cell r="E74">
            <v>0.08</v>
          </cell>
          <cell r="F74" t="str">
            <v>MES VENCIDO</v>
          </cell>
          <cell r="G74">
            <v>453075000</v>
          </cell>
          <cell r="H74">
            <v>0</v>
          </cell>
          <cell r="I74">
            <v>0</v>
          </cell>
          <cell r="P74">
            <v>1956162194.4822848</v>
          </cell>
        </row>
        <row r="75">
          <cell r="A75" t="str">
            <v>FRASER</v>
          </cell>
          <cell r="B75" t="str">
            <v>MAYO DE 2000</v>
          </cell>
          <cell r="C75" t="str">
            <v>SEPTIEMBRE DE 2002</v>
          </cell>
          <cell r="D75">
            <v>29</v>
          </cell>
          <cell r="E75">
            <v>0.08</v>
          </cell>
          <cell r="F75" t="str">
            <v>MES VENCIDO</v>
          </cell>
          <cell r="G75">
            <v>0</v>
          </cell>
          <cell r="H75">
            <v>0</v>
          </cell>
          <cell r="I75">
            <v>0</v>
          </cell>
          <cell r="K75">
            <v>1478869</v>
          </cell>
          <cell r="L75">
            <v>0.30000000074505806</v>
          </cell>
          <cell r="M75">
            <v>13609330.300000001</v>
          </cell>
          <cell r="O75">
            <v>1478869</v>
          </cell>
          <cell r="P75">
            <v>1478869</v>
          </cell>
          <cell r="Q75">
            <v>1478869</v>
          </cell>
          <cell r="R75">
            <v>1478869</v>
          </cell>
          <cell r="S75">
            <v>1478869</v>
          </cell>
          <cell r="T75">
            <v>1478869</v>
          </cell>
          <cell r="U75">
            <v>1478869</v>
          </cell>
          <cell r="V75">
            <v>1478869</v>
          </cell>
          <cell r="W75">
            <v>1778378.3</v>
          </cell>
        </row>
        <row r="76">
          <cell r="A76" t="str">
            <v>I.F.I-OBLIGACION F.K 1004-9000018-9</v>
          </cell>
          <cell r="B76">
            <v>36799</v>
          </cell>
          <cell r="C76">
            <v>38625</v>
          </cell>
          <cell r="D76">
            <v>60</v>
          </cell>
          <cell r="E76">
            <v>0.06</v>
          </cell>
          <cell r="F76" t="str">
            <v>MES VENCIDO 12 DE GRACIA</v>
          </cell>
          <cell r="G76">
            <v>128522827</v>
          </cell>
          <cell r="H76">
            <v>91496071.680000007</v>
          </cell>
          <cell r="I76">
            <v>35</v>
          </cell>
          <cell r="J76">
            <v>13609330</v>
          </cell>
          <cell r="K76">
            <v>2614173.4765714286</v>
          </cell>
          <cell r="M76">
            <v>2677558</v>
          </cell>
          <cell r="N76">
            <v>2677560</v>
          </cell>
          <cell r="O76">
            <v>2676968</v>
          </cell>
          <cell r="P76">
            <v>2614173.4765714286</v>
          </cell>
          <cell r="Q76">
            <v>2614173.4765714286</v>
          </cell>
          <cell r="R76">
            <v>2614173.4765714286</v>
          </cell>
          <cell r="S76">
            <v>2614173.4765714286</v>
          </cell>
          <cell r="T76">
            <v>2614173.4765714286</v>
          </cell>
          <cell r="U76">
            <v>2614173.4765714286</v>
          </cell>
          <cell r="V76">
            <v>2614173.4765714286</v>
          </cell>
          <cell r="W76">
            <v>2614173.4765714286</v>
          </cell>
          <cell r="X76">
            <v>2614173.4765714286</v>
          </cell>
          <cell r="Y76">
            <v>2614173.4765714286</v>
          </cell>
          <cell r="Z76">
            <v>2614173.4765714286</v>
          </cell>
          <cell r="AA76">
            <v>2614173.4765714286</v>
          </cell>
          <cell r="AB76">
            <v>2614173.4765714286</v>
          </cell>
          <cell r="AC76">
            <v>2614173.4765714286</v>
          </cell>
          <cell r="AD76">
            <v>2614173.4765714286</v>
          </cell>
          <cell r="AE76">
            <v>2614173.4765714286</v>
          </cell>
          <cell r="AF76">
            <v>2614173.4765714286</v>
          </cell>
          <cell r="AG76">
            <v>2614173.4765714286</v>
          </cell>
          <cell r="AH76">
            <v>2614173.4765714286</v>
          </cell>
          <cell r="AI76">
            <v>2614173.4765714286</v>
          </cell>
          <cell r="AJ76">
            <v>2614173.4765714286</v>
          </cell>
          <cell r="AK76">
            <v>2614173.4765714286</v>
          </cell>
          <cell r="AL76">
            <v>2614173.4765714286</v>
          </cell>
          <cell r="AM76">
            <v>2614173.4765714286</v>
          </cell>
          <cell r="AN76">
            <v>2614173.4765714286</v>
          </cell>
          <cell r="AO76">
            <v>2614173.4765714286</v>
          </cell>
          <cell r="AP76">
            <v>2614173.4765714286</v>
          </cell>
          <cell r="AQ76">
            <v>2614173.4765714286</v>
          </cell>
          <cell r="AR76">
            <v>2614173.4765714286</v>
          </cell>
          <cell r="AS76">
            <v>2614173.4765714286</v>
          </cell>
          <cell r="AT76">
            <v>2614173.4765714286</v>
          </cell>
          <cell r="AU76">
            <v>2614173.4765714286</v>
          </cell>
          <cell r="AV76">
            <v>2614173.4765714286</v>
          </cell>
          <cell r="AW76">
            <v>2614173.4765714286</v>
          </cell>
          <cell r="AX76">
            <v>2614173.4765714286</v>
          </cell>
          <cell r="AY76">
            <v>2614173.4765714286</v>
          </cell>
          <cell r="AZ76">
            <v>2614173.4765714286</v>
          </cell>
          <cell r="BA76">
            <v>2614173.4765714286</v>
          </cell>
          <cell r="BB76">
            <v>2614173.4765714286</v>
          </cell>
          <cell r="BC76">
            <v>2614173.4765714286</v>
          </cell>
          <cell r="BD76">
            <v>2614173.4765714286</v>
          </cell>
          <cell r="BE76">
            <v>2614173.4765714286</v>
          </cell>
          <cell r="BF76">
            <v>0</v>
          </cell>
          <cell r="BG76">
            <v>0</v>
          </cell>
          <cell r="BH76">
            <v>0</v>
          </cell>
          <cell r="BI76">
            <v>0</v>
          </cell>
          <cell r="BJ76">
            <v>0</v>
          </cell>
          <cell r="BK76">
            <v>0</v>
          </cell>
          <cell r="BL76">
            <v>0</v>
          </cell>
          <cell r="BM76">
            <v>0</v>
          </cell>
          <cell r="BN76">
            <v>0</v>
          </cell>
          <cell r="BO76">
            <v>0</v>
          </cell>
          <cell r="BP76">
            <v>0</v>
          </cell>
          <cell r="BQ76">
            <v>0</v>
          </cell>
          <cell r="BR76">
            <v>0</v>
          </cell>
          <cell r="BS76">
            <v>0</v>
          </cell>
          <cell r="BT76">
            <v>0</v>
          </cell>
          <cell r="BU76">
            <v>0</v>
          </cell>
          <cell r="BV76">
            <v>0</v>
          </cell>
          <cell r="BW76">
            <v>0</v>
          </cell>
          <cell r="BX76">
            <v>0</v>
          </cell>
        </row>
        <row r="77">
          <cell r="A77" t="str">
            <v>LEASING DE OCCIDENTE - LEASING DE CREDITO  ARRENDAMIENTOS FINANCIEROS</v>
          </cell>
          <cell r="B77">
            <v>37193</v>
          </cell>
          <cell r="C77">
            <v>38289</v>
          </cell>
          <cell r="D77">
            <v>36</v>
          </cell>
          <cell r="E77">
            <v>0.09</v>
          </cell>
          <cell r="F77" t="str">
            <v>MES VENCIDO</v>
          </cell>
          <cell r="G77">
            <v>30000000</v>
          </cell>
          <cell r="H77">
            <v>38067888</v>
          </cell>
          <cell r="I77">
            <v>0</v>
          </cell>
          <cell r="K77">
            <v>1573662</v>
          </cell>
          <cell r="L77">
            <v>91685637.25028567</v>
          </cell>
          <cell r="M77">
            <v>89008079.25028567</v>
          </cell>
          <cell r="N77">
            <v>86330519.25028567</v>
          </cell>
          <cell r="O77">
            <v>83653551.25028567</v>
          </cell>
          <cell r="P77">
            <v>81039377.773714244</v>
          </cell>
          <cell r="Q77">
            <v>78425204.297142819</v>
          </cell>
          <cell r="R77">
            <v>75811030.820571393</v>
          </cell>
          <cell r="S77">
            <v>73196857.343999967</v>
          </cell>
          <cell r="T77">
            <v>70582683.867428541</v>
          </cell>
          <cell r="U77">
            <v>67968510.390857115</v>
          </cell>
          <cell r="V77">
            <v>65354336.91428569</v>
          </cell>
          <cell r="W77">
            <v>62740163.437714264</v>
          </cell>
          <cell r="X77">
            <v>60125989.961142838</v>
          </cell>
          <cell r="Y77">
            <v>57511816.484571412</v>
          </cell>
          <cell r="Z77">
            <v>54897643.007999986</v>
          </cell>
          <cell r="AA77">
            <v>52283469.531428561</v>
          </cell>
          <cell r="AB77">
            <v>49669296.054857135</v>
          </cell>
          <cell r="AC77">
            <v>47055122.578285709</v>
          </cell>
          <cell r="AD77">
            <v>44440949.101714283</v>
          </cell>
          <cell r="AE77">
            <v>41826775.625142857</v>
          </cell>
          <cell r="AF77">
            <v>39212602.148571432</v>
          </cell>
          <cell r="AG77">
            <v>36598428.672000006</v>
          </cell>
          <cell r="AH77">
            <v>33984255.19542858</v>
          </cell>
          <cell r="AI77">
            <v>31370081.718857151</v>
          </cell>
          <cell r="AJ77">
            <v>28755908.242285721</v>
          </cell>
          <cell r="AK77">
            <v>26141734.765714291</v>
          </cell>
          <cell r="AL77">
            <v>23527561.289142862</v>
          </cell>
          <cell r="AM77">
            <v>20913387.812571432</v>
          </cell>
          <cell r="AN77">
            <v>18299214.336000003</v>
          </cell>
          <cell r="AO77">
            <v>15685040.859428573</v>
          </cell>
          <cell r="AP77">
            <v>13070867.382857144</v>
          </cell>
          <cell r="AQ77">
            <v>10456693.906285714</v>
          </cell>
          <cell r="AR77">
            <v>7842520.4297142858</v>
          </cell>
          <cell r="AS77">
            <v>5228346.9531428572</v>
          </cell>
          <cell r="AT77">
            <v>2614173.4765714286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  <cell r="BF77">
            <v>0</v>
          </cell>
          <cell r="BG77">
            <v>0</v>
          </cell>
          <cell r="BH77">
            <v>0</v>
          </cell>
          <cell r="BI77">
            <v>0</v>
          </cell>
          <cell r="BJ77">
            <v>0</v>
          </cell>
          <cell r="BK77">
            <v>0</v>
          </cell>
          <cell r="BL77">
            <v>0</v>
          </cell>
          <cell r="BM77">
            <v>0</v>
          </cell>
          <cell r="BN77">
            <v>0</v>
          </cell>
          <cell r="BO77">
            <v>0</v>
          </cell>
          <cell r="BP77">
            <v>0</v>
          </cell>
          <cell r="BQ77">
            <v>0</v>
          </cell>
          <cell r="BR77">
            <v>0</v>
          </cell>
          <cell r="BS77">
            <v>0</v>
          </cell>
          <cell r="BT77">
            <v>0</v>
          </cell>
          <cell r="BU77">
            <v>0</v>
          </cell>
          <cell r="BV77">
            <v>0</v>
          </cell>
          <cell r="BW77">
            <v>0</v>
          </cell>
          <cell r="BX77">
            <v>0</v>
          </cell>
        </row>
        <row r="78">
          <cell r="A78" t="str">
            <v>VIBROCOMPACTADORA-LEASING DE OCCIDENTE</v>
          </cell>
          <cell r="B78">
            <v>37193</v>
          </cell>
          <cell r="C78">
            <v>38289</v>
          </cell>
          <cell r="D78">
            <v>36</v>
          </cell>
          <cell r="E78">
            <v>0.09</v>
          </cell>
          <cell r="F78" t="str">
            <v>MES VENCIDO</v>
          </cell>
          <cell r="G78">
            <v>30000000</v>
          </cell>
          <cell r="H78">
            <v>38067888</v>
          </cell>
          <cell r="I78">
            <v>24</v>
          </cell>
          <cell r="J78">
            <v>38067888</v>
          </cell>
          <cell r="K78">
            <v>1573662</v>
          </cell>
          <cell r="M78">
            <v>1075754</v>
          </cell>
          <cell r="N78">
            <v>1044850</v>
          </cell>
          <cell r="O78">
            <v>1000329</v>
          </cell>
          <cell r="P78">
            <v>979692.06116426783</v>
          </cell>
          <cell r="Q78">
            <v>951226.56170023419</v>
          </cell>
          <cell r="R78">
            <v>922626.28843760805</v>
          </cell>
          <cell r="S78">
            <v>893890.39873367606</v>
          </cell>
          <cell r="T78">
            <v>865018.04531670536</v>
          </cell>
          <cell r="U78">
            <v>836008.37626220984</v>
          </cell>
          <cell r="V78">
            <v>806860.53496910213</v>
          </cell>
          <cell r="W78">
            <v>777573.66013573005</v>
          </cell>
          <cell r="X78">
            <v>748146.88573579071</v>
          </cell>
          <cell r="Y78">
            <v>718579.34099413163</v>
          </cell>
          <cell r="Z78">
            <v>688870.15036242886</v>
          </cell>
          <cell r="AA78">
            <v>659924.43441500037</v>
          </cell>
          <cell r="AB78">
            <v>630757.78775194753</v>
          </cell>
          <cell r="AC78">
            <v>601368.02459055034</v>
          </cell>
          <cell r="AD78">
            <v>571752.94016711775</v>
          </cell>
          <cell r="AE78">
            <v>541910.31058322324</v>
          </cell>
          <cell r="AF78">
            <v>511837.89265074773</v>
          </cell>
          <cell r="AG78">
            <v>481533.42373572063</v>
          </cell>
          <cell r="AH78">
            <v>450994.62160095113</v>
          </cell>
          <cell r="AI78">
            <v>420219.1842474374</v>
          </cell>
          <cell r="AJ78">
            <v>389204.78975454817</v>
          </cell>
          <cell r="AK78">
            <v>357949.09611896478</v>
          </cell>
          <cell r="AL78">
            <v>326449.74109237682</v>
          </cell>
          <cell r="AM78">
            <v>294704.34201791853</v>
          </cell>
          <cell r="AN78">
            <v>262710.49566534045</v>
          </cell>
          <cell r="AO78">
            <v>230465.77806490392</v>
          </cell>
          <cell r="AP78">
            <v>197967.74433998982</v>
          </cell>
          <cell r="AQ78">
            <v>165213.92853841223</v>
          </cell>
          <cell r="AR78">
            <v>132201.84346242648</v>
          </cell>
          <cell r="AS78">
            <v>98928.980497422817</v>
          </cell>
          <cell r="AT78">
            <v>65392.809439294295</v>
          </cell>
          <cell r="AU78">
            <v>31590.778320470577</v>
          </cell>
          <cell r="AV78">
            <v>325652.42093172122</v>
          </cell>
          <cell r="AW78">
            <v>293903.93099717348</v>
          </cell>
          <cell r="AX78">
            <v>261906.97389781891</v>
          </cell>
          <cell r="AY78">
            <v>229659.1255359675</v>
          </cell>
          <cell r="AZ78">
            <v>197157.94090622527</v>
          </cell>
          <cell r="BA78">
            <v>164400.95392680305</v>
          </cell>
          <cell r="BB78">
            <v>131385.67726951893</v>
          </cell>
          <cell r="BC78">
            <v>98109.602188486722</v>
          </cell>
          <cell r="BD78">
            <v>64570.198347478407</v>
          </cell>
          <cell r="BE78">
            <v>30764.913645952514</v>
          </cell>
          <cell r="BF78">
            <v>0</v>
          </cell>
          <cell r="BG78">
            <v>0</v>
          </cell>
          <cell r="BH78">
            <v>0</v>
          </cell>
          <cell r="BI78">
            <v>0</v>
          </cell>
          <cell r="BJ78">
            <v>0</v>
          </cell>
          <cell r="BK78">
            <v>0</v>
          </cell>
          <cell r="BL78">
            <v>0</v>
          </cell>
          <cell r="BM78">
            <v>0</v>
          </cell>
          <cell r="BN78">
            <v>0</v>
          </cell>
          <cell r="BO78">
            <v>0</v>
          </cell>
          <cell r="BP78">
            <v>0</v>
          </cell>
          <cell r="BQ78">
            <v>0</v>
          </cell>
          <cell r="BR78">
            <v>0</v>
          </cell>
          <cell r="BS78">
            <v>0</v>
          </cell>
          <cell r="BT78">
            <v>0</v>
          </cell>
          <cell r="BU78">
            <v>0</v>
          </cell>
          <cell r="BV78">
            <v>0</v>
          </cell>
          <cell r="BW78">
            <v>0</v>
          </cell>
          <cell r="BX78">
            <v>0</v>
          </cell>
        </row>
        <row r="79">
          <cell r="A79" t="str">
            <v>I.F.I-OBLIGACION PC 1004-9000020-7</v>
          </cell>
          <cell r="B79">
            <v>36768</v>
          </cell>
          <cell r="C79">
            <v>38594</v>
          </cell>
          <cell r="D79">
            <v>60</v>
          </cell>
          <cell r="E79">
            <v>0.06</v>
          </cell>
          <cell r="F79" t="str">
            <v>MES VENCIDO 12 DE GRACIA</v>
          </cell>
          <cell r="G79">
            <v>150831009</v>
          </cell>
          <cell r="H79">
            <v>107377035.8</v>
          </cell>
          <cell r="I79">
            <v>35</v>
          </cell>
          <cell r="K79">
            <v>3067915.3085714285</v>
          </cell>
          <cell r="L79">
            <v>38067888</v>
          </cell>
          <cell r="M79">
            <v>3142312</v>
          </cell>
          <cell r="N79">
            <v>3142313</v>
          </cell>
          <cell r="O79">
            <v>3141835</v>
          </cell>
          <cell r="P79">
            <v>3067915.3085714285</v>
          </cell>
          <cell r="Q79">
            <v>3067915.3085714285</v>
          </cell>
          <cell r="R79">
            <v>3067915.3085714285</v>
          </cell>
          <cell r="S79">
            <v>3067915.3085714285</v>
          </cell>
          <cell r="T79">
            <v>3067915.3085714285</v>
          </cell>
          <cell r="U79">
            <v>3067915.3085714285</v>
          </cell>
          <cell r="V79">
            <v>3067915.3085714285</v>
          </cell>
          <cell r="W79">
            <v>3067915.3085714285</v>
          </cell>
          <cell r="X79">
            <v>3067915.3085714285</v>
          </cell>
          <cell r="Y79">
            <v>3067915.3085714285</v>
          </cell>
          <cell r="Z79">
            <v>3067915.3085714285</v>
          </cell>
          <cell r="AA79">
            <v>3067915.3085714285</v>
          </cell>
          <cell r="AB79">
            <v>3067915.3085714285</v>
          </cell>
          <cell r="AC79">
            <v>3067915.3085714285</v>
          </cell>
          <cell r="AD79">
            <v>3067915.3085714285</v>
          </cell>
          <cell r="AE79">
            <v>3067915.3085714285</v>
          </cell>
          <cell r="AF79">
            <v>3067915.3085714285</v>
          </cell>
          <cell r="AG79">
            <v>3067915.3085714285</v>
          </cell>
          <cell r="AH79">
            <v>3067915.3085714285</v>
          </cell>
          <cell r="AI79">
            <v>3067915.3085714285</v>
          </cell>
          <cell r="AJ79">
            <v>3067915.3085714285</v>
          </cell>
          <cell r="AK79">
            <v>3067915.3085714285</v>
          </cell>
          <cell r="AL79">
            <v>3067915.3085714285</v>
          </cell>
          <cell r="AM79">
            <v>3067915.3085714285</v>
          </cell>
          <cell r="AN79">
            <v>3067915.3085714285</v>
          </cell>
          <cell r="AO79">
            <v>3067915.3085714285</v>
          </cell>
          <cell r="AP79">
            <v>3067915.3085714285</v>
          </cell>
          <cell r="AQ79">
            <v>3067915.3085714285</v>
          </cell>
          <cell r="AR79">
            <v>3067915.3085714285</v>
          </cell>
          <cell r="AS79">
            <v>3067915.3085714285</v>
          </cell>
          <cell r="AT79">
            <v>3067915.3085714285</v>
          </cell>
          <cell r="AU79">
            <v>3067915.3085714285</v>
          </cell>
          <cell r="AV79">
            <v>3067915.3085714285</v>
          </cell>
          <cell r="AW79">
            <v>3067915.3085714285</v>
          </cell>
          <cell r="AX79">
            <v>3067915.3085714285</v>
          </cell>
          <cell r="AY79">
            <v>3067915.3085714285</v>
          </cell>
          <cell r="AZ79">
            <v>3067915.3085714285</v>
          </cell>
          <cell r="BA79">
            <v>3067915.3085714285</v>
          </cell>
          <cell r="BB79">
            <v>3067915.3085714285</v>
          </cell>
          <cell r="BC79">
            <v>3067915.3085714285</v>
          </cell>
          <cell r="BD79">
            <v>3067915.3085714285</v>
          </cell>
          <cell r="BE79">
            <v>3067915.3085714285</v>
          </cell>
          <cell r="BF79">
            <v>0</v>
          </cell>
          <cell r="BG79">
            <v>0</v>
          </cell>
          <cell r="BH79">
            <v>0</v>
          </cell>
          <cell r="BI79">
            <v>0</v>
          </cell>
          <cell r="BJ79">
            <v>0</v>
          </cell>
          <cell r="BK79">
            <v>0</v>
          </cell>
          <cell r="BL79">
            <v>0</v>
          </cell>
          <cell r="BM79">
            <v>0</v>
          </cell>
          <cell r="BN79">
            <v>0</v>
          </cell>
          <cell r="BO79">
            <v>0</v>
          </cell>
          <cell r="BP79">
            <v>0</v>
          </cell>
          <cell r="BQ79">
            <v>0</v>
          </cell>
          <cell r="BR79">
            <v>0</v>
          </cell>
          <cell r="BS79">
            <v>0</v>
          </cell>
          <cell r="BT79">
            <v>0</v>
          </cell>
          <cell r="BU79">
            <v>0</v>
          </cell>
          <cell r="BV79">
            <v>0</v>
          </cell>
        </row>
        <row r="80">
          <cell r="A80" t="str">
            <v>CARROS-LEASING OCCIDENTE ( 2 VEHICULOS)</v>
          </cell>
          <cell r="B80">
            <v>37299</v>
          </cell>
          <cell r="C80">
            <v>38395</v>
          </cell>
          <cell r="D80">
            <v>36</v>
          </cell>
          <cell r="E80">
            <v>0.09</v>
          </cell>
          <cell r="F80" t="str">
            <v>MES VENCIDO</v>
          </cell>
          <cell r="G80">
            <v>60800000</v>
          </cell>
          <cell r="H80">
            <v>74224104</v>
          </cell>
          <cell r="I80">
            <v>28</v>
          </cell>
          <cell r="J80">
            <v>74224104</v>
          </cell>
          <cell r="K80">
            <v>2433718</v>
          </cell>
          <cell r="L80">
            <v>107599749.8742857</v>
          </cell>
          <cell r="M80">
            <v>104457437.8742857</v>
          </cell>
          <cell r="N80">
            <v>101315124.8742857</v>
          </cell>
          <cell r="O80">
            <v>98173289.874285713</v>
          </cell>
          <cell r="P80">
            <v>95105374.565714285</v>
          </cell>
          <cell r="Q80">
            <v>92037459.257142857</v>
          </cell>
          <cell r="R80">
            <v>88969543.948571429</v>
          </cell>
          <cell r="S80">
            <v>85901628.640000001</v>
          </cell>
          <cell r="T80">
            <v>82833713.331428573</v>
          </cell>
          <cell r="U80">
            <v>79765798.022857144</v>
          </cell>
          <cell r="V80">
            <v>76697882.714285716</v>
          </cell>
          <cell r="W80">
            <v>73629967.405714288</v>
          </cell>
          <cell r="X80">
            <v>70562052.09714286</v>
          </cell>
          <cell r="Y80">
            <v>67494136.788571432</v>
          </cell>
          <cell r="Z80">
            <v>64426221.479999997</v>
          </cell>
          <cell r="AA80">
            <v>61358306.171428569</v>
          </cell>
          <cell r="AB80">
            <v>58290390.862857141</v>
          </cell>
          <cell r="AC80">
            <v>55222475.554285713</v>
          </cell>
          <cell r="AD80">
            <v>52154560.245714284</v>
          </cell>
          <cell r="AE80">
            <v>49086644.937142856</v>
          </cell>
          <cell r="AF80">
            <v>46018729.628571428</v>
          </cell>
          <cell r="AG80">
            <v>42950814.32</v>
          </cell>
          <cell r="AH80">
            <v>39882899.011428572</v>
          </cell>
          <cell r="AI80">
            <v>36814983.702857144</v>
          </cell>
          <cell r="AJ80">
            <v>33747068.394285716</v>
          </cell>
          <cell r="AK80">
            <v>30679153.085714284</v>
          </cell>
          <cell r="AL80">
            <v>27611237.777142856</v>
          </cell>
          <cell r="AM80">
            <v>24543322.468571428</v>
          </cell>
          <cell r="AN80">
            <v>21475407.16</v>
          </cell>
          <cell r="AO80">
            <v>18407491.851428572</v>
          </cell>
          <cell r="AP80">
            <v>15339576.542857142</v>
          </cell>
          <cell r="AQ80">
            <v>12271661.234285714</v>
          </cell>
          <cell r="AR80">
            <v>9203745.925714286</v>
          </cell>
          <cell r="AS80">
            <v>6135830.6171428571</v>
          </cell>
          <cell r="AT80">
            <v>3067915.3085714285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</v>
          </cell>
          <cell r="BP80">
            <v>0</v>
          </cell>
          <cell r="BQ80">
            <v>0</v>
          </cell>
          <cell r="BR80">
            <v>0</v>
          </cell>
          <cell r="BS80">
            <v>0</v>
          </cell>
          <cell r="BT80">
            <v>0</v>
          </cell>
          <cell r="BU80">
            <v>0</v>
          </cell>
          <cell r="BV80">
            <v>0</v>
          </cell>
          <cell r="BW80">
            <v>0</v>
          </cell>
          <cell r="BX80">
            <v>0</v>
          </cell>
        </row>
        <row r="81">
          <cell r="A81" t="str">
            <v>CARROS-LEASING OCCIDENTE ( 3 VEHICULOS)</v>
          </cell>
          <cell r="B81">
            <v>37337</v>
          </cell>
          <cell r="C81">
            <v>38433</v>
          </cell>
          <cell r="D81">
            <v>36</v>
          </cell>
          <cell r="E81">
            <v>0.09</v>
          </cell>
          <cell r="F81" t="str">
            <v>MES VENCIDO</v>
          </cell>
          <cell r="G81">
            <v>85450000</v>
          </cell>
          <cell r="H81">
            <v>113855919</v>
          </cell>
          <cell r="I81">
            <v>29</v>
          </cell>
          <cell r="K81">
            <v>3631411</v>
          </cell>
          <cell r="L81">
            <v>74224104</v>
          </cell>
          <cell r="M81">
            <v>1262476</v>
          </cell>
          <cell r="N81">
            <v>1226209</v>
          </cell>
          <cell r="O81">
            <v>1173962</v>
          </cell>
          <cell r="P81">
            <v>1149734.2322668822</v>
          </cell>
          <cell r="Q81">
            <v>1116327.9721310821</v>
          </cell>
          <cell r="R81">
            <v>1082763.5454943154</v>
          </cell>
          <cell r="S81">
            <v>1049039.9634563448</v>
          </cell>
          <cell r="T81">
            <v>1015156.231684453</v>
          </cell>
          <cell r="U81">
            <v>981111.35038559278</v>
          </cell>
          <cell r="V81">
            <v>946904.31427839771</v>
          </cell>
          <cell r="W81">
            <v>912534.11256505863</v>
          </cell>
          <cell r="X81">
            <v>877999.7289030588</v>
          </cell>
          <cell r="Y81">
            <v>843300.14137677394</v>
          </cell>
          <cell r="Z81">
            <v>808434.32246892899</v>
          </cell>
          <cell r="AA81">
            <v>774464.49037463183</v>
          </cell>
          <cell r="AB81">
            <v>740235.38057087641</v>
          </cell>
          <cell r="AC81">
            <v>705744.42788839329</v>
          </cell>
          <cell r="AD81">
            <v>670989.04488241277</v>
          </cell>
          <cell r="AE81">
            <v>635966.62165221351</v>
          </cell>
          <cell r="AF81">
            <v>600674.52565926814</v>
          </cell>
          <cell r="AG81">
            <v>565110.10154398065</v>
          </cell>
          <cell r="AH81">
            <v>529270.67094100208</v>
          </cell>
          <cell r="AI81">
            <v>493153.53229311452</v>
          </cell>
          <cell r="AJ81">
            <v>456755.96066367178</v>
          </cell>
          <cell r="AK81">
            <v>420075.20754758752</v>
          </cell>
          <cell r="AL81">
            <v>383108.50068085897</v>
          </cell>
          <cell r="AM81">
            <v>345853.04384861438</v>
          </cell>
          <cell r="AN81">
            <v>308306.01669167442</v>
          </cell>
          <cell r="AO81">
            <v>270464.57451161678</v>
          </cell>
          <cell r="AP81">
            <v>232325.8480743301</v>
          </cell>
          <cell r="AQ81">
            <v>193886.94341204898</v>
          </cell>
          <cell r="AR81">
            <v>155144.94162385655</v>
          </cell>
          <cell r="AS81">
            <v>116096.89867464441</v>
          </cell>
          <cell r="AT81">
            <v>76739.845192516848</v>
          </cell>
          <cell r="AU81">
            <v>37070.786264629227</v>
          </cell>
          <cell r="AV81">
            <v>382172.65956014808</v>
          </cell>
          <cell r="AW81">
            <v>344913.57488288853</v>
          </cell>
          <cell r="AX81">
            <v>307362.89653926954</v>
          </cell>
          <cell r="AY81">
            <v>269517.77968068776</v>
          </cell>
          <cell r="AZ81">
            <v>231375.35492188472</v>
          </cell>
          <cell r="BA81">
            <v>192932.72814297522</v>
          </cell>
          <cell r="BB81">
            <v>154186.98028994401</v>
          </cell>
          <cell r="BC81">
            <v>115135.16717359908</v>
          </cell>
          <cell r="BD81">
            <v>75774.319266969876</v>
          </cell>
          <cell r="BE81">
            <v>36101.441501139125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</v>
          </cell>
          <cell r="BN81">
            <v>0</v>
          </cell>
          <cell r="BO81">
            <v>0</v>
          </cell>
          <cell r="BP81">
            <v>0</v>
          </cell>
          <cell r="BQ81">
            <v>0</v>
          </cell>
          <cell r="BR81">
            <v>0</v>
          </cell>
          <cell r="BS81">
            <v>0</v>
          </cell>
          <cell r="BT81">
            <v>0</v>
          </cell>
          <cell r="BU81">
            <v>0</v>
          </cell>
          <cell r="BV81">
            <v>0</v>
          </cell>
        </row>
        <row r="82">
          <cell r="A82" t="str">
            <v>I.F.I-OBLIGACION F.K 1004-9000017-7</v>
          </cell>
          <cell r="B82">
            <v>36768</v>
          </cell>
          <cell r="C82">
            <v>38594</v>
          </cell>
          <cell r="D82">
            <v>60</v>
          </cell>
          <cell r="E82">
            <v>0.06</v>
          </cell>
          <cell r="F82" t="str">
            <v>MES VENCIDO 12 DE GRACIA</v>
          </cell>
          <cell r="G82">
            <v>200416674</v>
          </cell>
          <cell r="H82">
            <v>142647891.07999998</v>
          </cell>
          <cell r="I82">
            <v>35</v>
          </cell>
          <cell r="J82">
            <v>113855919</v>
          </cell>
          <cell r="K82">
            <v>4075654.0308571425</v>
          </cell>
          <cell r="M82">
            <v>4174999</v>
          </cell>
          <cell r="N82">
            <v>4175000</v>
          </cell>
          <cell r="O82">
            <v>4174301</v>
          </cell>
          <cell r="P82">
            <v>4075654.0308571425</v>
          </cell>
          <cell r="Q82">
            <v>4075654.0308571425</v>
          </cell>
          <cell r="R82">
            <v>4075654.0308571425</v>
          </cell>
          <cell r="S82">
            <v>4075654.0308571425</v>
          </cell>
          <cell r="T82">
            <v>4075654.0308571425</v>
          </cell>
          <cell r="U82">
            <v>4075654.0308571425</v>
          </cell>
          <cell r="V82">
            <v>4075654.0308571425</v>
          </cell>
          <cell r="W82">
            <v>4075654.0308571425</v>
          </cell>
          <cell r="X82">
            <v>4075654.0308571425</v>
          </cell>
          <cell r="Y82">
            <v>4075654.0308571425</v>
          </cell>
          <cell r="Z82">
            <v>4075654.0308571425</v>
          </cell>
          <cell r="AA82">
            <v>4075654.0308571425</v>
          </cell>
          <cell r="AB82">
            <v>4075654.0308571425</v>
          </cell>
          <cell r="AC82">
            <v>4075654.0308571425</v>
          </cell>
          <cell r="AD82">
            <v>4075654.0308571425</v>
          </cell>
          <cell r="AE82">
            <v>4075654.0308571425</v>
          </cell>
          <cell r="AF82">
            <v>4075654.0308571425</v>
          </cell>
          <cell r="AG82">
            <v>4075654.0308571425</v>
          </cell>
          <cell r="AH82">
            <v>4075654.0308571425</v>
          </cell>
          <cell r="AI82">
            <v>4075654.0308571425</v>
          </cell>
          <cell r="AJ82">
            <v>4075654.0308571425</v>
          </cell>
          <cell r="AK82">
            <v>4075654.0308571425</v>
          </cell>
          <cell r="AL82">
            <v>4075654.0308571425</v>
          </cell>
          <cell r="AM82">
            <v>4075654.0308571425</v>
          </cell>
          <cell r="AN82">
            <v>4075654.0308571425</v>
          </cell>
          <cell r="AO82">
            <v>4075654.0308571425</v>
          </cell>
          <cell r="AP82">
            <v>4075654.0308571425</v>
          </cell>
          <cell r="AQ82">
            <v>4075654.0308571425</v>
          </cell>
          <cell r="AR82">
            <v>4075654.0308571425</v>
          </cell>
          <cell r="AS82">
            <v>4075654.0308571425</v>
          </cell>
          <cell r="AT82">
            <v>4075654.0308571425</v>
          </cell>
          <cell r="AU82">
            <v>4075654.0308571425</v>
          </cell>
          <cell r="AV82">
            <v>4075654.0308571425</v>
          </cell>
          <cell r="AW82">
            <v>4075654.0308571425</v>
          </cell>
          <cell r="AX82">
            <v>4075654.0308571425</v>
          </cell>
          <cell r="AY82">
            <v>4075654.0308571425</v>
          </cell>
          <cell r="AZ82">
            <v>4075654.0308571425</v>
          </cell>
          <cell r="BA82">
            <v>4075654.0308571425</v>
          </cell>
          <cell r="BB82">
            <v>4075654.0308571425</v>
          </cell>
          <cell r="BC82">
            <v>4075654.0308571425</v>
          </cell>
          <cell r="BD82">
            <v>4075654.0308571425</v>
          </cell>
          <cell r="BE82">
            <v>4075654.0308571425</v>
          </cell>
          <cell r="BF82">
            <v>0</v>
          </cell>
          <cell r="BG82">
            <v>0</v>
          </cell>
          <cell r="BH82">
            <v>0</v>
          </cell>
          <cell r="BI82">
            <v>0</v>
          </cell>
          <cell r="BJ82">
            <v>0</v>
          </cell>
          <cell r="BK82">
            <v>0</v>
          </cell>
          <cell r="BL82">
            <v>0</v>
          </cell>
          <cell r="BM82">
            <v>0</v>
          </cell>
          <cell r="BN82">
            <v>0</v>
          </cell>
          <cell r="BO82">
            <v>0</v>
          </cell>
          <cell r="BP82">
            <v>0</v>
          </cell>
          <cell r="BQ82">
            <v>0</v>
          </cell>
          <cell r="BR82">
            <v>0</v>
          </cell>
          <cell r="BS82">
            <v>0</v>
          </cell>
          <cell r="BT82">
            <v>0</v>
          </cell>
          <cell r="BU82">
            <v>0</v>
          </cell>
          <cell r="BV82">
            <v>0</v>
          </cell>
          <cell r="BW82">
            <v>0</v>
          </cell>
          <cell r="BX82">
            <v>0</v>
          </cell>
        </row>
        <row r="83">
          <cell r="A83" t="str">
            <v>LEASING DE CREDITO-MOTONIVELADORA</v>
          </cell>
          <cell r="B83">
            <v>36299</v>
          </cell>
          <cell r="C83">
            <v>37730</v>
          </cell>
          <cell r="D83">
            <v>47</v>
          </cell>
          <cell r="E83">
            <v>0.1</v>
          </cell>
          <cell r="F83" t="str">
            <v>MES VENCIDO</v>
          </cell>
          <cell r="G83">
            <v>57496749</v>
          </cell>
          <cell r="H83">
            <v>19309249</v>
          </cell>
          <cell r="I83">
            <v>6</v>
          </cell>
          <cell r="K83">
            <v>3218208</v>
          </cell>
          <cell r="L83">
            <v>142945228.98742864</v>
          </cell>
          <cell r="M83">
            <v>138770229.98742864</v>
          </cell>
          <cell r="N83">
            <v>134595229.98742864</v>
          </cell>
          <cell r="O83">
            <v>130420928.98742864</v>
          </cell>
          <cell r="P83">
            <v>126345274.95657149</v>
          </cell>
          <cell r="Q83">
            <v>122269620.92571434</v>
          </cell>
          <cell r="R83">
            <v>118193966.8948572</v>
          </cell>
          <cell r="S83">
            <v>114118312.86400005</v>
          </cell>
          <cell r="T83">
            <v>110042658.83314291</v>
          </cell>
          <cell r="U83">
            <v>105967004.80228576</v>
          </cell>
          <cell r="V83">
            <v>101891350.77142861</v>
          </cell>
          <cell r="W83">
            <v>97815696.740571469</v>
          </cell>
          <cell r="X83">
            <v>93740042.709714323</v>
          </cell>
          <cell r="Y83">
            <v>89664388.678857177</v>
          </cell>
          <cell r="Z83">
            <v>85588734.648000032</v>
          </cell>
          <cell r="AA83">
            <v>81513080.617142886</v>
          </cell>
          <cell r="AB83">
            <v>77437426.58628574</v>
          </cell>
          <cell r="AC83">
            <v>73361772.555428594</v>
          </cell>
          <cell r="AD83">
            <v>69286118.524571449</v>
          </cell>
          <cell r="AE83">
            <v>65210464.493714303</v>
          </cell>
          <cell r="AF83">
            <v>61134810.462857157</v>
          </cell>
          <cell r="AG83">
            <v>57059156.432000011</v>
          </cell>
          <cell r="AH83">
            <v>52983502.401142865</v>
          </cell>
          <cell r="AI83">
            <v>48907848.37028572</v>
          </cell>
          <cell r="AJ83">
            <v>44832194.339428574</v>
          </cell>
          <cell r="AK83">
            <v>40756540.308571428</v>
          </cell>
          <cell r="AL83">
            <v>36680886.277714282</v>
          </cell>
          <cell r="AM83">
            <v>32605232.24685714</v>
          </cell>
          <cell r="AN83">
            <v>28529578.215999998</v>
          </cell>
          <cell r="AO83">
            <v>24453924.185142856</v>
          </cell>
          <cell r="AP83">
            <v>20378270.154285714</v>
          </cell>
          <cell r="AQ83">
            <v>16302616.12342857</v>
          </cell>
          <cell r="AR83">
            <v>12226962.092571428</v>
          </cell>
          <cell r="AS83">
            <v>8151308.0617142851</v>
          </cell>
          <cell r="AT83">
            <v>4075654.0308571425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</v>
          </cell>
          <cell r="BU83">
            <v>0</v>
          </cell>
          <cell r="BV83">
            <v>0</v>
          </cell>
          <cell r="BW83">
            <v>0</v>
          </cell>
          <cell r="BX83">
            <v>0</v>
          </cell>
        </row>
        <row r="84">
          <cell r="A84" t="str">
            <v>LEASING DE CREDITO-MOTONIVELADORA</v>
          </cell>
          <cell r="B84">
            <v>36299</v>
          </cell>
          <cell r="C84">
            <v>37730</v>
          </cell>
          <cell r="D84">
            <v>47</v>
          </cell>
          <cell r="E84">
            <v>0.1</v>
          </cell>
          <cell r="F84" t="str">
            <v>MES VENCIDO</v>
          </cell>
          <cell r="G84">
            <v>57496749</v>
          </cell>
          <cell r="H84">
            <v>19309249</v>
          </cell>
          <cell r="I84">
            <v>6</v>
          </cell>
          <cell r="J84">
            <v>19309249</v>
          </cell>
          <cell r="K84">
            <v>3218208</v>
          </cell>
          <cell r="L84">
            <v>0</v>
          </cell>
          <cell r="M84">
            <v>1638340</v>
          </cell>
          <cell r="N84">
            <v>1591301</v>
          </cell>
          <cell r="O84">
            <v>1519692</v>
          </cell>
          <cell r="P84">
            <v>1527377.9236954062</v>
          </cell>
          <cell r="Q84">
            <v>1482998.4449064573</v>
          </cell>
          <cell r="R84">
            <v>1438408.8454408033</v>
          </cell>
          <cell r="S84">
            <v>1393607.8115668437</v>
          </cell>
          <cell r="T84">
            <v>1348594.0223360516</v>
          </cell>
          <cell r="U84">
            <v>1303366.1495459762</v>
          </cell>
          <cell r="V84">
            <v>1257922.8577030604</v>
          </cell>
          <cell r="W84">
            <v>1212262.8039852777</v>
          </cell>
          <cell r="X84">
            <v>1166384.6382045851</v>
          </cell>
          <cell r="Y84">
            <v>1120287.002769192</v>
          </cell>
          <cell r="Z84">
            <v>1073968.532645643</v>
          </cell>
          <cell r="AA84">
            <v>1028840.335662847</v>
          </cell>
          <cell r="AB84">
            <v>983367.69385572604</v>
          </cell>
          <cell r="AC84">
            <v>937547.19945390953</v>
          </cell>
          <cell r="AD84">
            <v>891375.41509452683</v>
          </cell>
          <cell r="AE84">
            <v>844848.87358247954</v>
          </cell>
          <cell r="AF84">
            <v>797964.07764885423</v>
          </cell>
          <cell r="AG84">
            <v>750717.49970746075</v>
          </cell>
          <cell r="AH84">
            <v>703105.58160948439</v>
          </cell>
          <cell r="AI84">
            <v>655124.73439623427</v>
          </cell>
          <cell r="AJ84">
            <v>606771.33804997522</v>
          </cell>
          <cell r="AK84">
            <v>558041.74124282983</v>
          </cell>
          <cell r="AL84">
            <v>508932.26108373521</v>
          </cell>
          <cell r="AM84">
            <v>459439.1828634378</v>
          </cell>
          <cell r="AN84">
            <v>409558.75979751535</v>
          </cell>
          <cell r="AO84">
            <v>359287.21276740887</v>
          </cell>
          <cell r="AP84">
            <v>308620.73005944933</v>
          </cell>
          <cell r="AQ84">
            <v>257555.46710186487</v>
          </cell>
          <cell r="AR84">
            <v>206087.54619975362</v>
          </cell>
          <cell r="AS84">
            <v>154213.05626800592</v>
          </cell>
          <cell r="AT84">
            <v>101928.05256216096</v>
          </cell>
          <cell r="AU84">
            <v>49228.556407182477</v>
          </cell>
          <cell r="AV84">
            <v>507682.59807248396</v>
          </cell>
          <cell r="AW84">
            <v>458184.67545752873</v>
          </cell>
          <cell r="AX84">
            <v>408299.37682796729</v>
          </cell>
          <cell r="AY84">
            <v>358022.92286469857</v>
          </cell>
          <cell r="AZ84">
            <v>307351.50165222102</v>
          </cell>
          <cell r="BA84">
            <v>256281.26841563187</v>
          </cell>
          <cell r="BB84">
            <v>204808.34525559112</v>
          </cell>
          <cell r="BC84">
            <v>152928.82088123582</v>
          </cell>
          <cell r="BD84">
            <v>100638.75034102809</v>
          </cell>
          <cell r="BE84">
            <v>47934.154751521826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R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</v>
          </cell>
          <cell r="BX84">
            <v>0</v>
          </cell>
        </row>
        <row r="85">
          <cell r="A85" t="str">
            <v>I.F.I-OBLIGACION PC 1004-9000019-0</v>
          </cell>
          <cell r="B85">
            <v>36768</v>
          </cell>
          <cell r="C85">
            <v>38594</v>
          </cell>
          <cell r="D85">
            <v>60</v>
          </cell>
          <cell r="E85">
            <v>0.06</v>
          </cell>
          <cell r="F85" t="str">
            <v>MES VENCIDO 12 DE GRACIA</v>
          </cell>
          <cell r="G85">
            <v>243750000</v>
          </cell>
          <cell r="H85">
            <v>173500833.92000002</v>
          </cell>
          <cell r="I85">
            <v>35</v>
          </cell>
          <cell r="K85">
            <v>4957166.6834285716</v>
          </cell>
          <cell r="L85">
            <v>19309249</v>
          </cell>
          <cell r="M85">
            <v>5077999</v>
          </cell>
          <cell r="N85">
            <v>5078000</v>
          </cell>
          <cell r="O85">
            <v>5077479</v>
          </cell>
          <cell r="P85">
            <v>4957166.6834285716</v>
          </cell>
          <cell r="Q85">
            <v>4957166.6834285716</v>
          </cell>
          <cell r="R85">
            <v>4957166.6834285716</v>
          </cell>
          <cell r="S85">
            <v>4957166.6834285716</v>
          </cell>
          <cell r="T85">
            <v>4957166.6834285716</v>
          </cell>
          <cell r="U85">
            <v>4957166.6834285716</v>
          </cell>
          <cell r="V85">
            <v>4957166.6834285716</v>
          </cell>
          <cell r="W85">
            <v>4957166.6834285716</v>
          </cell>
          <cell r="X85">
            <v>4957166.6834285716</v>
          </cell>
          <cell r="Y85">
            <v>4957166.6834285716</v>
          </cell>
          <cell r="Z85">
            <v>4957166.6834285716</v>
          </cell>
          <cell r="AA85">
            <v>4957166.6834285716</v>
          </cell>
          <cell r="AB85">
            <v>4957166.6834285716</v>
          </cell>
          <cell r="AC85">
            <v>4957166.6834285716</v>
          </cell>
          <cell r="AD85">
            <v>4957166.6834285716</v>
          </cell>
          <cell r="AE85">
            <v>4957166.6834285716</v>
          </cell>
          <cell r="AF85">
            <v>4957166.6834285716</v>
          </cell>
          <cell r="AG85">
            <v>4957166.6834285716</v>
          </cell>
          <cell r="AH85">
            <v>4957166.6834285716</v>
          </cell>
          <cell r="AI85">
            <v>4957166.6834285716</v>
          </cell>
          <cell r="AJ85">
            <v>4957166.6834285716</v>
          </cell>
          <cell r="AK85">
            <v>4957166.6834285716</v>
          </cell>
          <cell r="AL85">
            <v>4957166.6834285716</v>
          </cell>
          <cell r="AM85">
            <v>4957166.6834285716</v>
          </cell>
          <cell r="AN85">
            <v>4957166.6834285716</v>
          </cell>
          <cell r="AO85">
            <v>4957166.6834285716</v>
          </cell>
          <cell r="AP85">
            <v>4957166.6834285716</v>
          </cell>
          <cell r="AQ85">
            <v>4957166.6834285716</v>
          </cell>
          <cell r="AR85">
            <v>4957166.6834285716</v>
          </cell>
          <cell r="AS85">
            <v>4957166.6834285716</v>
          </cell>
          <cell r="AT85">
            <v>4957166.6834285716</v>
          </cell>
          <cell r="AU85">
            <v>4957166.6834285716</v>
          </cell>
          <cell r="AV85">
            <v>4957166.6834285716</v>
          </cell>
          <cell r="AW85">
            <v>4957166.6834285716</v>
          </cell>
          <cell r="AX85">
            <v>4957166.6834285716</v>
          </cell>
          <cell r="AY85">
            <v>4957166.6834285716</v>
          </cell>
          <cell r="AZ85">
            <v>4957166.6834285716</v>
          </cell>
          <cell r="BA85">
            <v>4957166.6834285716</v>
          </cell>
          <cell r="BB85">
            <v>4957166.6834285716</v>
          </cell>
          <cell r="BC85">
            <v>4957166.6834285716</v>
          </cell>
          <cell r="BD85">
            <v>4957166.6834285716</v>
          </cell>
          <cell r="BE85">
            <v>4957166.6834285716</v>
          </cell>
          <cell r="BF85">
            <v>0</v>
          </cell>
          <cell r="BG85">
            <v>0</v>
          </cell>
          <cell r="BH85">
            <v>0</v>
          </cell>
          <cell r="BI85">
            <v>0</v>
          </cell>
          <cell r="BJ85">
            <v>0</v>
          </cell>
          <cell r="BK85">
            <v>0</v>
          </cell>
          <cell r="BL85">
            <v>0</v>
          </cell>
          <cell r="BM85">
            <v>0</v>
          </cell>
          <cell r="BN85">
            <v>0</v>
          </cell>
          <cell r="BO85">
            <v>0</v>
          </cell>
          <cell r="BP85">
            <v>0</v>
          </cell>
          <cell r="BQ85">
            <v>0</v>
          </cell>
          <cell r="BR85">
            <v>0</v>
          </cell>
          <cell r="BS85">
            <v>0</v>
          </cell>
          <cell r="BT85">
            <v>0</v>
          </cell>
          <cell r="BU85">
            <v>0</v>
          </cell>
          <cell r="BV85">
            <v>0</v>
          </cell>
        </row>
        <row r="86">
          <cell r="A86" t="str">
            <v>FINANDINA</v>
          </cell>
          <cell r="B86">
            <v>37593</v>
          </cell>
          <cell r="C86">
            <v>38689</v>
          </cell>
          <cell r="D86">
            <v>36</v>
          </cell>
          <cell r="E86">
            <v>7.4999999999999997E-2</v>
          </cell>
          <cell r="F86" t="str">
            <v>MES VENCIDO</v>
          </cell>
          <cell r="G86">
            <v>190000000</v>
          </cell>
          <cell r="H86">
            <v>265706270.07004604</v>
          </cell>
          <cell r="I86">
            <v>36</v>
          </cell>
          <cell r="J86">
            <v>265706270.07004604</v>
          </cell>
          <cell r="K86">
            <v>7048750.5734298872</v>
          </cell>
          <cell r="L86">
            <v>173862811.86971438</v>
          </cell>
          <cell r="M86">
            <v>168784812.86971435</v>
          </cell>
          <cell r="N86">
            <v>163706812.86971435</v>
          </cell>
          <cell r="O86">
            <v>158629333.86971435</v>
          </cell>
          <cell r="P86">
            <v>153672167.18628576</v>
          </cell>
          <cell r="Q86">
            <v>148715000.50285718</v>
          </cell>
          <cell r="R86">
            <v>143757833.81942859</v>
          </cell>
          <cell r="S86">
            <v>138800667.13600001</v>
          </cell>
          <cell r="T86">
            <v>133843500.45257142</v>
          </cell>
          <cell r="U86">
            <v>128886333.76914285</v>
          </cell>
          <cell r="V86">
            <v>123929167.08571428</v>
          </cell>
          <cell r="W86">
            <v>118972000.40228571</v>
          </cell>
          <cell r="X86">
            <v>114014833.71885714</v>
          </cell>
          <cell r="Y86">
            <v>109057667.03542857</v>
          </cell>
          <cell r="Z86">
            <v>104100500.352</v>
          </cell>
          <cell r="AA86">
            <v>99143333.668571427</v>
          </cell>
          <cell r="AB86">
            <v>94186166.985142857</v>
          </cell>
          <cell r="AC86">
            <v>89229000.301714286</v>
          </cell>
          <cell r="AD86">
            <v>84271833.618285716</v>
          </cell>
          <cell r="AE86">
            <v>79314666.934857145</v>
          </cell>
          <cell r="AF86">
            <v>74357500.251428574</v>
          </cell>
          <cell r="AG86">
            <v>69400333.568000004</v>
          </cell>
          <cell r="AH86">
            <v>64443166.884571426</v>
          </cell>
          <cell r="AI86">
            <v>59486000.201142855</v>
          </cell>
          <cell r="AJ86">
            <v>54528833.517714284</v>
          </cell>
          <cell r="AK86">
            <v>49571666.834285714</v>
          </cell>
          <cell r="AL86">
            <v>44614500.150857143</v>
          </cell>
          <cell r="AM86">
            <v>39657333.467428572</v>
          </cell>
          <cell r="AN86">
            <v>34700166.784000002</v>
          </cell>
          <cell r="AO86">
            <v>29743000.100571427</v>
          </cell>
          <cell r="AP86">
            <v>24785833.417142857</v>
          </cell>
          <cell r="AQ86">
            <v>19828666.733714286</v>
          </cell>
          <cell r="AR86">
            <v>14871500.050285716</v>
          </cell>
          <cell r="AS86">
            <v>9914333.3668571431</v>
          </cell>
          <cell r="AT86">
            <v>4957166.6834285716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</v>
          </cell>
          <cell r="BU86">
            <v>0</v>
          </cell>
          <cell r="BV86">
            <v>0</v>
          </cell>
          <cell r="BW86">
            <v>0</v>
          </cell>
          <cell r="BX86">
            <v>0</v>
          </cell>
        </row>
        <row r="87">
          <cell r="A87" t="str">
            <v>VEHICULO  AUDI ALLROAD 2.7 BITURBO -180-25937</v>
          </cell>
          <cell r="G87">
            <v>66220890</v>
          </cell>
          <cell r="H87">
            <v>66220890</v>
          </cell>
          <cell r="I87">
            <v>9</v>
          </cell>
          <cell r="L87">
            <v>265706270.07004595</v>
          </cell>
          <cell r="M87">
            <v>1992692</v>
          </cell>
          <cell r="N87">
            <v>1935479</v>
          </cell>
          <cell r="O87">
            <v>1848386</v>
          </cell>
          <cell r="P87">
            <v>1857726.6694494572</v>
          </cell>
          <cell r="Q87">
            <v>1803748.4591081312</v>
          </cell>
          <cell r="R87">
            <v>1749514.6815963807</v>
          </cell>
          <cell r="S87">
            <v>1695023.739038849</v>
          </cell>
          <cell r="T87">
            <v>1640274.0247823242</v>
          </cell>
          <cell r="U87">
            <v>1585263.9233507367</v>
          </cell>
          <cell r="V87">
            <v>1529991.8103999353</v>
          </cell>
          <cell r="W87">
            <v>1474456.0526722434</v>
          </cell>
          <cell r="X87">
            <v>1418655.00795079</v>
          </cell>
          <cell r="Y87">
            <v>1362587.0250136196</v>
          </cell>
          <cell r="Z87">
            <v>1306250.4435875723</v>
          </cell>
          <cell r="AA87">
            <v>1251361.5708999867</v>
          </cell>
          <cell r="AB87">
            <v>1196053.7542135403</v>
          </cell>
          <cell r="AC87">
            <v>1140322.8486994209</v>
          </cell>
          <cell r="AD87">
            <v>1084164.6735358264</v>
          </cell>
          <cell r="AE87">
            <v>1027575.0116163887</v>
          </cell>
          <cell r="AF87">
            <v>970549.60925633216</v>
          </cell>
          <cell r="AG87">
            <v>913084.17589635553</v>
          </cell>
          <cell r="AH87">
            <v>855174.38380421849</v>
          </cell>
          <cell r="AI87">
            <v>796815.8677740111</v>
          </cell>
          <cell r="AJ87">
            <v>738004.22482309584</v>
          </cell>
          <cell r="AK87">
            <v>678735.01388669864</v>
          </cell>
          <cell r="AL87">
            <v>619003.7555101359</v>
          </cell>
          <cell r="AM87">
            <v>558805.93153865612</v>
          </cell>
          <cell r="AN87">
            <v>498136.98480487871</v>
          </cell>
          <cell r="AO87">
            <v>436992.31881381589</v>
          </cell>
          <cell r="AP87">
            <v>375367.29742545361</v>
          </cell>
          <cell r="AQ87">
            <v>313257.24453487678</v>
          </cell>
          <cell r="AR87">
            <v>250657.44374991988</v>
          </cell>
          <cell r="AS87">
            <v>187563.13806632379</v>
          </cell>
          <cell r="AT87">
            <v>123969.52954037984</v>
          </cell>
          <cell r="AU87">
            <v>59871.778959043273</v>
          </cell>
          <cell r="AV87">
            <v>617483.80530431552</v>
          </cell>
          <cell r="AW87">
            <v>557280.08915343136</v>
          </cell>
          <cell r="AX87">
            <v>496605.21232978971</v>
          </cell>
          <cell r="AY87">
            <v>435454.57809448597</v>
          </cell>
          <cell r="AZ87">
            <v>373823.55006201979</v>
          </cell>
          <cell r="BA87">
            <v>311707.45188040991</v>
          </cell>
          <cell r="BB87">
            <v>249101.56690883546</v>
          </cell>
          <cell r="BC87">
            <v>186001.13789278196</v>
          </cell>
          <cell r="BD87">
            <v>122401.36663667516</v>
          </cell>
          <cell r="BE87">
            <v>58297.413673984345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R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</v>
          </cell>
        </row>
        <row r="88">
          <cell r="A88" t="str">
            <v>BANCO GRANAHORRAR 100490000426</v>
          </cell>
          <cell r="B88">
            <v>37481</v>
          </cell>
          <cell r="C88">
            <v>39307</v>
          </cell>
          <cell r="D88">
            <v>60</v>
          </cell>
          <cell r="E88">
            <v>0.06</v>
          </cell>
          <cell r="F88" t="str">
            <v>MES VENCIDO 6 MESES GRACIA</v>
          </cell>
          <cell r="G88">
            <v>1500000000</v>
          </cell>
          <cell r="H88">
            <v>1500000000</v>
          </cell>
          <cell r="I88">
            <v>58</v>
          </cell>
          <cell r="J88">
            <v>220936611</v>
          </cell>
          <cell r="K88">
            <v>27777777.777777776</v>
          </cell>
          <cell r="N88">
            <v>7048750.5734298872</v>
          </cell>
          <cell r="O88">
            <v>5885849</v>
          </cell>
          <cell r="P88">
            <v>5885849</v>
          </cell>
          <cell r="Q88">
            <v>27777777.777777776</v>
          </cell>
          <cell r="R88">
            <v>27777777.777777776</v>
          </cell>
          <cell r="S88">
            <v>27777777.777777776</v>
          </cell>
          <cell r="T88">
            <v>27777777.777777776</v>
          </cell>
          <cell r="U88">
            <v>27777777.777777776</v>
          </cell>
          <cell r="V88">
            <v>27777777.777777776</v>
          </cell>
          <cell r="W88">
            <v>27777777.777777776</v>
          </cell>
          <cell r="X88">
            <v>27777777.777777776</v>
          </cell>
          <cell r="Y88">
            <v>27777777.777777776</v>
          </cell>
          <cell r="Z88">
            <v>27777777.777777776</v>
          </cell>
          <cell r="AA88">
            <v>27777777.777777776</v>
          </cell>
          <cell r="AB88">
            <v>27777777.777777776</v>
          </cell>
          <cell r="AC88">
            <v>27777777.777777776</v>
          </cell>
          <cell r="AD88">
            <v>27777777.777777776</v>
          </cell>
          <cell r="AE88">
            <v>27777777.777777776</v>
          </cell>
          <cell r="AF88">
            <v>27777777.777777776</v>
          </cell>
          <cell r="AG88">
            <v>27777777.777777776</v>
          </cell>
          <cell r="AH88">
            <v>27777777.777777776</v>
          </cell>
          <cell r="AI88">
            <v>27777777.777777776</v>
          </cell>
          <cell r="AJ88">
            <v>27777777.777777776</v>
          </cell>
          <cell r="AK88">
            <v>27777777.777777776</v>
          </cell>
          <cell r="AL88">
            <v>27777777.777777776</v>
          </cell>
          <cell r="AM88">
            <v>27777777.777777776</v>
          </cell>
          <cell r="AN88">
            <v>27777777.777777776</v>
          </cell>
          <cell r="AO88">
            <v>27777777.777777776</v>
          </cell>
          <cell r="AP88">
            <v>27777777.777777776</v>
          </cell>
          <cell r="AQ88">
            <v>27777777.777777776</v>
          </cell>
          <cell r="AR88">
            <v>27777777.777777776</v>
          </cell>
          <cell r="AS88">
            <v>27777777.777777776</v>
          </cell>
          <cell r="AT88">
            <v>27777777.777777776</v>
          </cell>
          <cell r="AU88">
            <v>27777777.777777776</v>
          </cell>
          <cell r="AV88">
            <v>27777777.777777776</v>
          </cell>
          <cell r="AW88">
            <v>27777777.777777776</v>
          </cell>
          <cell r="AX88">
            <v>27777777.777777776</v>
          </cell>
          <cell r="AY88">
            <v>27777777.777777776</v>
          </cell>
          <cell r="AZ88">
            <v>27777777.777777776</v>
          </cell>
          <cell r="BA88">
            <v>27777777.777777776</v>
          </cell>
          <cell r="BB88">
            <v>27777777.777777776</v>
          </cell>
          <cell r="BC88">
            <v>27777777.777777776</v>
          </cell>
          <cell r="BD88">
            <v>27777777.777777776</v>
          </cell>
          <cell r="BE88">
            <v>27777777.777777776</v>
          </cell>
          <cell r="BF88">
            <v>27777777.777777776</v>
          </cell>
          <cell r="BG88">
            <v>27777777.777777776</v>
          </cell>
          <cell r="BH88">
            <v>27777777.777777776</v>
          </cell>
          <cell r="BI88">
            <v>27777777.777777776</v>
          </cell>
          <cell r="BJ88">
            <v>27777777.777777776</v>
          </cell>
          <cell r="BK88">
            <v>27777777.777777776</v>
          </cell>
          <cell r="BL88">
            <v>27777777.777777776</v>
          </cell>
          <cell r="BM88">
            <v>27777777.777777776</v>
          </cell>
          <cell r="BN88">
            <v>27777777.777777776</v>
          </cell>
          <cell r="BO88">
            <v>27777777.777777776</v>
          </cell>
          <cell r="BP88">
            <v>27777777.777777776</v>
          </cell>
          <cell r="BQ88">
            <v>27777777.777777776</v>
          </cell>
          <cell r="BR88">
            <v>27777777.777777776</v>
          </cell>
          <cell r="BS88">
            <v>27777777.777777776</v>
          </cell>
          <cell r="BT88">
            <v>27777777.777777776</v>
          </cell>
          <cell r="BU88">
            <v>27777777.777777776</v>
          </cell>
          <cell r="BV88">
            <v>27777777.777777776</v>
          </cell>
          <cell r="BW88">
            <v>27777777.777777776</v>
          </cell>
          <cell r="BX88">
            <v>27777777.777777776</v>
          </cell>
        </row>
        <row r="89">
          <cell r="A89" t="str">
            <v>CAMIONETA MERCEDES BENZ BNI 034 180-25938</v>
          </cell>
          <cell r="B89">
            <v>37421</v>
          </cell>
          <cell r="C89">
            <v>37786</v>
          </cell>
          <cell r="D89">
            <v>12</v>
          </cell>
          <cell r="E89">
            <v>7.0000000000000007E-2</v>
          </cell>
          <cell r="F89" t="str">
            <v>T.VENCIDO int. Anticp</v>
          </cell>
          <cell r="G89">
            <v>66220890</v>
          </cell>
          <cell r="H89">
            <v>66220890</v>
          </cell>
          <cell r="I89">
            <v>9</v>
          </cell>
          <cell r="J89">
            <v>225000000</v>
          </cell>
          <cell r="K89">
            <v>75000000</v>
          </cell>
          <cell r="L89">
            <v>1499999999.9999988</v>
          </cell>
          <cell r="M89">
            <v>1499999999.9999988</v>
          </cell>
          <cell r="N89">
            <v>1499999999.9999988</v>
          </cell>
          <cell r="O89">
            <v>1499999999.9999988</v>
          </cell>
          <cell r="P89">
            <v>1499999999.9999988</v>
          </cell>
          <cell r="Q89">
            <v>1472222222.2222211</v>
          </cell>
          <cell r="R89">
            <v>1444444444.4444435</v>
          </cell>
          <cell r="S89">
            <v>1416666666.6666658</v>
          </cell>
          <cell r="T89">
            <v>1388888888.8888881</v>
          </cell>
          <cell r="U89">
            <v>1361111111.1111104</v>
          </cell>
          <cell r="V89">
            <v>1333333333.3333328</v>
          </cell>
          <cell r="W89">
            <v>1305555555.5555551</v>
          </cell>
          <cell r="X89">
            <v>1277777777.7777774</v>
          </cell>
          <cell r="Y89">
            <v>1249999999.9999998</v>
          </cell>
          <cell r="Z89">
            <v>1222222222.2222221</v>
          </cell>
          <cell r="AA89">
            <v>1194444444.4444444</v>
          </cell>
          <cell r="AB89">
            <v>1166666666.6666667</v>
          </cell>
          <cell r="AC89">
            <v>1138888888.8888891</v>
          </cell>
          <cell r="AD89">
            <v>1111111111.1111114</v>
          </cell>
          <cell r="AE89">
            <v>1083333333.3333337</v>
          </cell>
          <cell r="AF89">
            <v>1055555555.5555559</v>
          </cell>
          <cell r="AG89">
            <v>1027777777.7777781</v>
          </cell>
          <cell r="AH89">
            <v>1000000000.0000004</v>
          </cell>
          <cell r="AI89">
            <v>972222222.22222257</v>
          </cell>
          <cell r="AJ89">
            <v>944444444.44444478</v>
          </cell>
          <cell r="AK89">
            <v>916666666.66666698</v>
          </cell>
          <cell r="AL89">
            <v>888888888.88888919</v>
          </cell>
          <cell r="AM89">
            <v>861111111.1111114</v>
          </cell>
          <cell r="AN89">
            <v>833333333.33333361</v>
          </cell>
          <cell r="AO89">
            <v>805555555.55555582</v>
          </cell>
          <cell r="AP89">
            <v>777777777.77777803</v>
          </cell>
          <cell r="AQ89">
            <v>750000000.00000024</v>
          </cell>
          <cell r="AR89">
            <v>722222222.22222245</v>
          </cell>
          <cell r="AS89">
            <v>694444444.44444466</v>
          </cell>
          <cell r="AT89">
            <v>666666666.66666687</v>
          </cell>
          <cell r="AU89">
            <v>638888888.88888907</v>
          </cell>
          <cell r="AV89">
            <v>611111111.11111128</v>
          </cell>
          <cell r="AW89">
            <v>583333333.33333349</v>
          </cell>
          <cell r="AX89">
            <v>555555555.5555557</v>
          </cell>
          <cell r="AY89">
            <v>527777777.77777797</v>
          </cell>
          <cell r="AZ89">
            <v>500000000.00000018</v>
          </cell>
          <cell r="BA89">
            <v>472222222.22222239</v>
          </cell>
          <cell r="BB89">
            <v>444444444.4444446</v>
          </cell>
          <cell r="BC89">
            <v>416666666.66666681</v>
          </cell>
          <cell r="BD89">
            <v>388888888.88888901</v>
          </cell>
          <cell r="BE89">
            <v>361111111.11111122</v>
          </cell>
          <cell r="BF89">
            <v>333333333.33333343</v>
          </cell>
          <cell r="BG89">
            <v>305555555.55555564</v>
          </cell>
          <cell r="BH89">
            <v>277777777.77777785</v>
          </cell>
          <cell r="BI89">
            <v>250000000.00000006</v>
          </cell>
          <cell r="BJ89">
            <v>222222222.22222227</v>
          </cell>
          <cell r="BK89">
            <v>194444444.44444448</v>
          </cell>
          <cell r="BL89">
            <v>166666666.66666669</v>
          </cell>
          <cell r="BM89">
            <v>138888888.8888889</v>
          </cell>
          <cell r="BN89">
            <v>111111111.1111111</v>
          </cell>
          <cell r="BO89">
            <v>83333333.333333328</v>
          </cell>
          <cell r="BP89">
            <v>55555555.555555552</v>
          </cell>
          <cell r="BQ89">
            <v>27777777.777777776</v>
          </cell>
          <cell r="BR89">
            <v>0</v>
          </cell>
          <cell r="BS89">
            <v>0</v>
          </cell>
          <cell r="BT89">
            <v>0</v>
          </cell>
          <cell r="BU89">
            <v>0</v>
          </cell>
          <cell r="BV89">
            <v>0</v>
          </cell>
          <cell r="BW89">
            <v>138888888.8888889</v>
          </cell>
          <cell r="BX89">
            <v>111111111.1111111</v>
          </cell>
        </row>
        <row r="90">
          <cell r="A90" t="str">
            <v>TOTAL FAMILIA  ANGARITA - BASO</v>
          </cell>
          <cell r="B90">
            <v>37408</v>
          </cell>
          <cell r="C90">
            <v>37773</v>
          </cell>
          <cell r="D90">
            <v>12</v>
          </cell>
          <cell r="E90">
            <v>0.03</v>
          </cell>
          <cell r="F90" t="str">
            <v>MES VENCIDO</v>
          </cell>
          <cell r="G90">
            <v>264883560</v>
          </cell>
          <cell r="H90">
            <v>264883560</v>
          </cell>
          <cell r="I90">
            <v>9</v>
          </cell>
          <cell r="J90">
            <v>264883560</v>
          </cell>
          <cell r="K90">
            <v>7946506.7999999998</v>
          </cell>
          <cell r="L90">
            <v>225000000</v>
          </cell>
          <cell r="M90">
            <v>17147250</v>
          </cell>
          <cell r="N90">
            <v>17317175</v>
          </cell>
          <cell r="O90">
            <v>17094875</v>
          </cell>
          <cell r="P90">
            <v>17606852.58167031</v>
          </cell>
          <cell r="Q90">
            <v>17648029.150151119</v>
          </cell>
          <cell r="R90">
            <v>17361792.486752819</v>
          </cell>
          <cell r="S90">
            <v>17074186.755303703</v>
          </cell>
          <cell r="T90">
            <v>16785203.246048141</v>
          </cell>
          <cell r="U90">
            <v>16494833.200985679</v>
          </cell>
          <cell r="V90">
            <v>16203067.813622557</v>
          </cell>
          <cell r="W90">
            <v>15909898.228721902</v>
          </cell>
          <cell r="X90">
            <v>15615315.542052751</v>
          </cell>
          <cell r="Y90">
            <v>15319310.800137816</v>
          </cell>
          <cell r="Z90">
            <v>15021875.000000007</v>
          </cell>
          <cell r="AA90">
            <v>14743239.874362944</v>
          </cell>
          <cell r="AB90">
            <v>14462443.358676879</v>
          </cell>
          <cell r="AC90">
            <v>14179463.425083613</v>
          </cell>
          <cell r="AD90">
            <v>13894277.851743653</v>
          </cell>
          <cell r="AE90">
            <v>13606864.221251929</v>
          </cell>
          <cell r="AF90">
            <v>13317199.919041155</v>
          </cell>
          <cell r="AG90">
            <v>13025262.131772732</v>
          </cell>
          <cell r="AH90">
            <v>12731027.845715141</v>
          </cell>
          <cell r="AI90">
            <v>12434473.845109642</v>
          </cell>
          <cell r="AJ90">
            <v>12135576.710523305</v>
          </cell>
          <cell r="AK90">
            <v>11834312.817189129</v>
          </cell>
          <cell r="AL90">
            <v>11530658.33333333</v>
          </cell>
          <cell r="AM90">
            <v>11224589.218489515</v>
          </cell>
          <cell r="AN90">
            <v>10916081.221799782</v>
          </cell>
          <cell r="AO90">
            <v>10605109.880302591</v>
          </cell>
          <cell r="AP90">
            <v>10291650.517207317</v>
          </cell>
          <cell r="AQ90">
            <v>9975678.2401553467</v>
          </cell>
          <cell r="AR90">
            <v>9657167.939467689</v>
          </cell>
          <cell r="AS90">
            <v>9336094.2863789592</v>
          </cell>
          <cell r="AT90">
            <v>9012431.7312575914</v>
          </cell>
          <cell r="AU90">
            <v>8686154.5018122736</v>
          </cell>
          <cell r="AV90">
            <v>8357236.601284408</v>
          </cell>
          <cell r="AW90">
            <v>8025651.8066265443</v>
          </cell>
          <cell r="AX90">
            <v>7691373.6666666605</v>
          </cell>
          <cell r="AY90">
            <v>7354375.5002581952</v>
          </cell>
          <cell r="AZ90">
            <v>7014630.3944157064</v>
          </cell>
          <cell r="BA90">
            <v>6672111.2024360755</v>
          </cell>
          <cell r="BB90">
            <v>6326790.542005118</v>
          </cell>
          <cell r="BC90">
            <v>5978640.7932895171</v>
          </cell>
          <cell r="BD90">
            <v>5627634.0970139429</v>
          </cell>
          <cell r="BE90">
            <v>5273742.3525232812</v>
          </cell>
          <cell r="BF90">
            <v>4916937.2158298176</v>
          </cell>
          <cell r="BG90">
            <v>4557190.0976452949</v>
          </cell>
          <cell r="BH90">
            <v>4194472.1613977253</v>
          </cell>
          <cell r="BI90">
            <v>3828754.3212328316</v>
          </cell>
          <cell r="BJ90">
            <v>3460007.2400000021</v>
          </cell>
          <cell r="BK90">
            <v>3088201.3272226569</v>
          </cell>
          <cell r="BL90">
            <v>2713306.7370529003</v>
          </cell>
          <cell r="BM90">
            <v>2335293.3662103298</v>
          </cell>
          <cell r="BN90">
            <v>1954130.8519049042</v>
          </cell>
          <cell r="BO90">
            <v>1569788.5697437369</v>
          </cell>
          <cell r="BP90">
            <v>1182235.6316216916</v>
          </cell>
          <cell r="BQ90">
            <v>791440.88359566999</v>
          </cell>
          <cell r="BR90">
            <v>397372.90374245861</v>
          </cell>
          <cell r="BS90">
            <v>3445878.8860465488</v>
          </cell>
          <cell r="BT90">
            <v>3075561.9880355545</v>
          </cell>
          <cell r="BU90">
            <v>2702176.1582316277</v>
          </cell>
          <cell r="BV90">
            <v>2325691.4858015683</v>
          </cell>
          <cell r="BW90">
            <v>1946077.802061555</v>
          </cell>
          <cell r="BX90">
            <v>1563304.6783973193</v>
          </cell>
        </row>
        <row r="91">
          <cell r="A91" t="str">
            <v>BANCO DE OCCIDENTE 210 0000 353-4</v>
          </cell>
          <cell r="B91">
            <v>37421</v>
          </cell>
          <cell r="C91">
            <v>37786</v>
          </cell>
          <cell r="D91">
            <v>12</v>
          </cell>
          <cell r="E91">
            <v>7.0000000000000007E-2</v>
          </cell>
          <cell r="F91" t="str">
            <v>T.VENCIDO int. Anticp</v>
          </cell>
          <cell r="G91">
            <v>300000000</v>
          </cell>
          <cell r="H91">
            <v>225000000</v>
          </cell>
          <cell r="I91">
            <v>3</v>
          </cell>
          <cell r="J91">
            <v>225000000</v>
          </cell>
          <cell r="K91">
            <v>75000000</v>
          </cell>
          <cell r="L91">
            <v>226822460</v>
          </cell>
          <cell r="M91">
            <v>226822460</v>
          </cell>
          <cell r="N91">
            <v>75000000</v>
          </cell>
          <cell r="O91">
            <v>215050762</v>
          </cell>
          <cell r="P91">
            <v>209164913</v>
          </cell>
          <cell r="Q91">
            <v>75000000</v>
          </cell>
          <cell r="R91">
            <v>197393215</v>
          </cell>
          <cell r="S91">
            <v>191507366</v>
          </cell>
          <cell r="T91">
            <v>75000000</v>
          </cell>
          <cell r="U91">
            <v>179735668</v>
          </cell>
          <cell r="V91">
            <v>173849819</v>
          </cell>
          <cell r="W91">
            <v>167963970</v>
          </cell>
          <cell r="X91">
            <v>162078121</v>
          </cell>
          <cell r="Y91">
            <v>156192272</v>
          </cell>
          <cell r="Z91">
            <v>150306423</v>
          </cell>
          <cell r="AA91">
            <v>144420574</v>
          </cell>
          <cell r="AB91">
            <v>138534725</v>
          </cell>
          <cell r="AC91">
            <v>132648876</v>
          </cell>
          <cell r="AD91">
            <v>126763027</v>
          </cell>
          <cell r="AE91">
            <v>120877178</v>
          </cell>
          <cell r="AF91">
            <v>114991329</v>
          </cell>
          <cell r="AG91">
            <v>109105480</v>
          </cell>
          <cell r="AH91">
            <v>103219631</v>
          </cell>
          <cell r="AI91">
            <v>97333782</v>
          </cell>
          <cell r="AJ91">
            <v>91447933</v>
          </cell>
          <cell r="AK91">
            <v>85562084</v>
          </cell>
          <cell r="AL91">
            <v>79676235</v>
          </cell>
          <cell r="AM91">
            <v>73790386</v>
          </cell>
          <cell r="AN91">
            <v>67904537</v>
          </cell>
          <cell r="AO91">
            <v>62018688</v>
          </cell>
          <cell r="AP91">
            <v>56132839</v>
          </cell>
          <cell r="AQ91">
            <v>50246990</v>
          </cell>
          <cell r="AR91">
            <v>44361141</v>
          </cell>
          <cell r="AS91">
            <v>38475292</v>
          </cell>
          <cell r="AT91">
            <v>32589443</v>
          </cell>
          <cell r="AU91">
            <v>26703594</v>
          </cell>
          <cell r="AV91">
            <v>20817745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  <cell r="BF91">
            <v>0</v>
          </cell>
          <cell r="BG91">
            <v>0</v>
          </cell>
          <cell r="BH91">
            <v>0</v>
          </cell>
          <cell r="BI91">
            <v>0</v>
          </cell>
          <cell r="BJ91">
            <v>0</v>
          </cell>
          <cell r="BK91">
            <v>0</v>
          </cell>
          <cell r="BL91">
            <v>0</v>
          </cell>
          <cell r="BM91">
            <v>0</v>
          </cell>
          <cell r="BN91">
            <v>0</v>
          </cell>
          <cell r="BO91">
            <v>0</v>
          </cell>
          <cell r="BP91">
            <v>0</v>
          </cell>
          <cell r="BQ91">
            <v>0</v>
          </cell>
          <cell r="BR91">
            <v>0</v>
          </cell>
          <cell r="BS91">
            <v>0</v>
          </cell>
          <cell r="BT91">
            <v>0</v>
          </cell>
          <cell r="BU91">
            <v>0</v>
          </cell>
          <cell r="BV91">
            <v>0</v>
          </cell>
          <cell r="BW91">
            <v>0</v>
          </cell>
          <cell r="BX91">
            <v>0</v>
          </cell>
        </row>
        <row r="92">
          <cell r="A92" t="str">
            <v>BANCO GANADERO</v>
          </cell>
          <cell r="B92" t="str">
            <v>OCTUBRE DE 2002</v>
          </cell>
          <cell r="C92" t="str">
            <v>MARZO DE 2003</v>
          </cell>
          <cell r="D92">
            <v>6</v>
          </cell>
          <cell r="E92">
            <v>2.5000000000000001E-2</v>
          </cell>
          <cell r="F92" t="str">
            <v>MES VENCIDO</v>
          </cell>
          <cell r="G92">
            <v>40000000</v>
          </cell>
          <cell r="H92">
            <v>40000000</v>
          </cell>
          <cell r="I92">
            <v>1</v>
          </cell>
          <cell r="J92">
            <v>40000000</v>
          </cell>
          <cell r="K92">
            <v>1000000</v>
          </cell>
          <cell r="L92">
            <v>225000000</v>
          </cell>
          <cell r="M92">
            <v>225000000</v>
          </cell>
          <cell r="N92">
            <v>150000000</v>
          </cell>
          <cell r="O92">
            <v>150000000</v>
          </cell>
          <cell r="P92">
            <v>150000000</v>
          </cell>
          <cell r="Q92">
            <v>75000000</v>
          </cell>
          <cell r="R92">
            <v>75000000</v>
          </cell>
          <cell r="S92">
            <v>75000000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</v>
          </cell>
          <cell r="BP92">
            <v>0</v>
          </cell>
          <cell r="BQ92">
            <v>0</v>
          </cell>
          <cell r="BR92">
            <v>0</v>
          </cell>
          <cell r="BS92">
            <v>0</v>
          </cell>
          <cell r="BT92">
            <v>0</v>
          </cell>
          <cell r="BU92">
            <v>0</v>
          </cell>
          <cell r="BV92">
            <v>0</v>
          </cell>
        </row>
        <row r="93">
          <cell r="A93" t="str">
            <v>0013-0494-1-1-9600005697</v>
          </cell>
          <cell r="B93">
            <v>37432</v>
          </cell>
          <cell r="C93">
            <v>37615</v>
          </cell>
          <cell r="D93">
            <v>6</v>
          </cell>
          <cell r="E93">
            <v>0.128</v>
          </cell>
          <cell r="F93" t="str">
            <v>AL VENCIMIENTO</v>
          </cell>
          <cell r="G93">
            <v>300000000</v>
          </cell>
          <cell r="H93">
            <v>300000000</v>
          </cell>
          <cell r="I93">
            <v>1</v>
          </cell>
          <cell r="J93">
            <v>300000000</v>
          </cell>
          <cell r="K93">
            <v>300000000</v>
          </cell>
          <cell r="L93">
            <v>0</v>
          </cell>
          <cell r="M93">
            <v>200000000</v>
          </cell>
          <cell r="N93">
            <v>8448750</v>
          </cell>
          <cell r="O93">
            <v>1000000</v>
          </cell>
          <cell r="P93">
            <v>1000000</v>
          </cell>
          <cell r="Q93">
            <v>5669408.745045336</v>
          </cell>
          <cell r="R93">
            <v>1000000</v>
          </cell>
          <cell r="S93">
            <v>1000000</v>
          </cell>
          <cell r="T93">
            <v>0</v>
          </cell>
        </row>
        <row r="94">
          <cell r="A94" t="str">
            <v>BANCO GANADERO</v>
          </cell>
          <cell r="E94">
            <v>0.03</v>
          </cell>
          <cell r="F94" t="str">
            <v>MES VENCIDO</v>
          </cell>
          <cell r="G94">
            <v>125000000</v>
          </cell>
          <cell r="H94">
            <v>125000000</v>
          </cell>
          <cell r="I94">
            <v>1</v>
          </cell>
          <cell r="J94">
            <v>125000000</v>
          </cell>
          <cell r="K94">
            <v>3750000</v>
          </cell>
          <cell r="L94">
            <v>300000000</v>
          </cell>
          <cell r="M94">
            <v>300000000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  <cell r="BF94">
            <v>0</v>
          </cell>
          <cell r="BG94">
            <v>0</v>
          </cell>
          <cell r="BH94">
            <v>0</v>
          </cell>
          <cell r="BI94">
            <v>0</v>
          </cell>
          <cell r="BJ94">
            <v>0</v>
          </cell>
          <cell r="BK94">
            <v>0</v>
          </cell>
          <cell r="BL94">
            <v>0</v>
          </cell>
          <cell r="BM94">
            <v>0</v>
          </cell>
          <cell r="BN94">
            <v>0</v>
          </cell>
          <cell r="BO94">
            <v>0</v>
          </cell>
          <cell r="BP94">
            <v>0</v>
          </cell>
          <cell r="BQ94">
            <v>0</v>
          </cell>
          <cell r="BR94">
            <v>0</v>
          </cell>
          <cell r="BS94">
            <v>0</v>
          </cell>
          <cell r="BT94">
            <v>0</v>
          </cell>
          <cell r="BU94">
            <v>0</v>
          </cell>
          <cell r="BV94">
            <v>0</v>
          </cell>
          <cell r="BW94">
            <v>0</v>
          </cell>
          <cell r="BX94">
            <v>0</v>
          </cell>
        </row>
        <row r="95">
          <cell r="A95" t="str">
            <v>0013-0494-1-1-9600005697</v>
          </cell>
          <cell r="B95">
            <v>37432</v>
          </cell>
          <cell r="C95">
            <v>37797</v>
          </cell>
          <cell r="D95">
            <v>12</v>
          </cell>
          <cell r="E95">
            <v>0.128</v>
          </cell>
          <cell r="F95" t="str">
            <v>AL VENCIMIENTO</v>
          </cell>
          <cell r="G95">
            <v>300000000</v>
          </cell>
          <cell r="H95">
            <v>300000000</v>
          </cell>
          <cell r="I95">
            <v>1</v>
          </cell>
          <cell r="J95">
            <v>300000000</v>
          </cell>
          <cell r="K95">
            <v>300000000</v>
          </cell>
          <cell r="N95">
            <v>0</v>
          </cell>
          <cell r="O95">
            <v>3750000</v>
          </cell>
          <cell r="P95">
            <v>3750000</v>
          </cell>
          <cell r="Q95">
            <v>3750000</v>
          </cell>
          <cell r="R95">
            <v>3750000</v>
          </cell>
          <cell r="T95">
            <v>300000000</v>
          </cell>
        </row>
        <row r="96">
          <cell r="A96" t="str">
            <v>Credito rotativo , se prorrogó en dic/2002</v>
          </cell>
          <cell r="B96">
            <v>37448</v>
          </cell>
          <cell r="C96">
            <v>37632</v>
          </cell>
          <cell r="D96">
            <v>6</v>
          </cell>
          <cell r="E96">
            <v>0.12282</v>
          </cell>
          <cell r="F96" t="str">
            <v>AL VENCIMIENTO</v>
          </cell>
          <cell r="G96">
            <v>200000000</v>
          </cell>
          <cell r="H96">
            <v>200000000</v>
          </cell>
          <cell r="I96">
            <v>1</v>
          </cell>
          <cell r="J96">
            <v>200000000</v>
          </cell>
          <cell r="K96">
            <v>200000000</v>
          </cell>
          <cell r="L96">
            <v>300000000</v>
          </cell>
          <cell r="M96">
            <v>300000000</v>
          </cell>
          <cell r="N96">
            <v>300000000</v>
          </cell>
          <cell r="O96">
            <v>300000000</v>
          </cell>
          <cell r="P96">
            <v>300000000</v>
          </cell>
          <cell r="Q96">
            <v>300000000</v>
          </cell>
          <cell r="R96">
            <v>300000000</v>
          </cell>
          <cell r="S96">
            <v>300000000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R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</row>
        <row r="97">
          <cell r="A97" t="str">
            <v>Subtotal FIDUIFI</v>
          </cell>
          <cell r="B97">
            <v>37432</v>
          </cell>
          <cell r="C97">
            <v>37797</v>
          </cell>
          <cell r="D97">
            <v>12</v>
          </cell>
          <cell r="E97">
            <v>0.128</v>
          </cell>
          <cell r="F97" t="str">
            <v>AL VENCIMIENTO</v>
          </cell>
          <cell r="G97">
            <v>2223520510</v>
          </cell>
          <cell r="H97">
            <v>2015021832.48</v>
          </cell>
          <cell r="I97">
            <v>1</v>
          </cell>
          <cell r="J97">
            <v>2015021832.48</v>
          </cell>
          <cell r="K97">
            <v>300000000</v>
          </cell>
          <cell r="L97">
            <v>200000000</v>
          </cell>
          <cell r="M97">
            <v>200000000</v>
          </cell>
          <cell r="N97">
            <v>19200000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19200000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</v>
          </cell>
          <cell r="BI97">
            <v>0</v>
          </cell>
          <cell r="BJ97">
            <v>0</v>
          </cell>
          <cell r="BK97">
            <v>0</v>
          </cell>
          <cell r="BL97">
            <v>0</v>
          </cell>
          <cell r="BM97">
            <v>0</v>
          </cell>
          <cell r="BN97">
            <v>0</v>
          </cell>
          <cell r="BO97">
            <v>0</v>
          </cell>
          <cell r="BP97">
            <v>0</v>
          </cell>
          <cell r="BQ97">
            <v>0</v>
          </cell>
          <cell r="BR97">
            <v>0</v>
          </cell>
          <cell r="BS97">
            <v>0</v>
          </cell>
          <cell r="BT97">
            <v>0</v>
          </cell>
          <cell r="BU97">
            <v>0</v>
          </cell>
          <cell r="BV97">
            <v>0</v>
          </cell>
        </row>
        <row r="98">
          <cell r="A98" t="str">
            <v>0013-0494-1-1-9600005770</v>
          </cell>
          <cell r="B98">
            <v>37448</v>
          </cell>
          <cell r="C98">
            <v>37632</v>
          </cell>
          <cell r="D98">
            <v>6</v>
          </cell>
          <cell r="E98">
            <v>0.12282</v>
          </cell>
          <cell r="F98" t="str">
            <v>AL VENCIMIENTO</v>
          </cell>
          <cell r="G98">
            <v>200000000</v>
          </cell>
          <cell r="H98">
            <v>200000000</v>
          </cell>
          <cell r="I98">
            <v>1</v>
          </cell>
          <cell r="J98">
            <v>200000000</v>
          </cell>
          <cell r="K98">
            <v>200000000</v>
          </cell>
          <cell r="L98">
            <v>0</v>
          </cell>
          <cell r="M98" t="str">
            <v>costo operativo</v>
          </cell>
          <cell r="N98">
            <v>300000000</v>
          </cell>
          <cell r="O98">
            <v>12282000</v>
          </cell>
          <cell r="P98">
            <v>300000000</v>
          </cell>
          <cell r="Q98">
            <v>300000000</v>
          </cell>
          <cell r="R98">
            <v>300000000</v>
          </cell>
          <cell r="S98">
            <v>300000000</v>
          </cell>
          <cell r="T98">
            <v>0</v>
          </cell>
          <cell r="U98">
            <v>200000000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</row>
        <row r="99">
          <cell r="A99" t="str">
            <v>ALIANZA FIDUCIARIA-L CAPITAL</v>
          </cell>
          <cell r="B99" t="str">
            <v>JULIO DE 2000</v>
          </cell>
          <cell r="C99" t="str">
            <v>MARZO DE 2002</v>
          </cell>
          <cell r="D99">
            <v>22</v>
          </cell>
          <cell r="E99">
            <v>0.24</v>
          </cell>
          <cell r="F99" t="str">
            <v>MES VENCIDO</v>
          </cell>
          <cell r="G99">
            <v>450225317</v>
          </cell>
          <cell r="H99">
            <v>0</v>
          </cell>
          <cell r="I99">
            <v>0</v>
          </cell>
          <cell r="L99">
            <v>200000000</v>
          </cell>
          <cell r="M99">
            <v>200000000</v>
          </cell>
          <cell r="N99">
            <v>200000000</v>
          </cell>
          <cell r="O99">
            <v>200000000</v>
          </cell>
          <cell r="P99">
            <v>200000000</v>
          </cell>
          <cell r="Q99">
            <v>200000000</v>
          </cell>
          <cell r="R99" t="str">
            <v>CANCELADO</v>
          </cell>
          <cell r="S99">
            <v>200000000</v>
          </cell>
          <cell r="T99">
            <v>200000000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</row>
        <row r="100">
          <cell r="A100" t="str">
            <v>CARLOS TORRES</v>
          </cell>
          <cell r="B100">
            <v>37281</v>
          </cell>
          <cell r="C100">
            <v>38042</v>
          </cell>
          <cell r="D100">
            <v>25</v>
          </cell>
          <cell r="E100">
            <v>0</v>
          </cell>
          <cell r="F100" t="str">
            <v>MES VENCIDO</v>
          </cell>
          <cell r="G100">
            <v>144000000</v>
          </cell>
          <cell r="H100">
            <v>75367500</v>
          </cell>
          <cell r="I100">
            <v>15.515697375193</v>
          </cell>
          <cell r="J100">
            <v>75367500</v>
          </cell>
          <cell r="K100">
            <v>4857500</v>
          </cell>
          <cell r="L100">
            <v>0</v>
          </cell>
          <cell r="M100">
            <v>75367500</v>
          </cell>
          <cell r="O100">
            <v>12282000</v>
          </cell>
          <cell r="P100">
            <v>4857500</v>
          </cell>
          <cell r="Q100">
            <v>4857500</v>
          </cell>
          <cell r="R100">
            <v>4857500</v>
          </cell>
          <cell r="S100">
            <v>4857500</v>
          </cell>
          <cell r="T100">
            <v>4857500</v>
          </cell>
          <cell r="U100">
            <v>12282000</v>
          </cell>
          <cell r="V100">
            <v>4857500</v>
          </cell>
          <cell r="W100">
            <v>4857500</v>
          </cell>
          <cell r="X100">
            <v>4857500</v>
          </cell>
          <cell r="Y100">
            <v>4857500</v>
          </cell>
          <cell r="Z100">
            <v>4857500</v>
          </cell>
          <cell r="AA100">
            <v>4857500</v>
          </cell>
          <cell r="AB100">
            <v>4857500</v>
          </cell>
          <cell r="AC100">
            <v>4857500</v>
          </cell>
          <cell r="AD100">
            <v>2505000</v>
          </cell>
        </row>
        <row r="101">
          <cell r="A101" t="str">
            <v>BANCO SUDAMERIS</v>
          </cell>
          <cell r="B101" t="str">
            <v>SEPTIEMBRE DE 2000</v>
          </cell>
          <cell r="C101" t="str">
            <v>SEPTIEMBRE DE 2002</v>
          </cell>
          <cell r="D101">
            <v>24</v>
          </cell>
          <cell r="E101">
            <v>0.08</v>
          </cell>
          <cell r="F101" t="str">
            <v>MES VENCIDO</v>
          </cell>
          <cell r="G101">
            <v>453075000</v>
          </cell>
          <cell r="H101">
            <v>0</v>
          </cell>
          <cell r="I101">
            <v>0</v>
          </cell>
          <cell r="L101">
            <v>200000000</v>
          </cell>
          <cell r="M101">
            <v>200000000</v>
          </cell>
          <cell r="N101">
            <v>200000000</v>
          </cell>
          <cell r="O101">
            <v>0</v>
          </cell>
          <cell r="P101">
            <v>0</v>
          </cell>
          <cell r="Q101">
            <v>0</v>
          </cell>
          <cell r="R101" t="str">
            <v>CANCELADO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</row>
        <row r="102">
          <cell r="A102" t="str">
            <v>LEASING DE OCCIDENTE - LEASING DE CREDITO  ARRENDAMIENTOS FINANCIEROS</v>
          </cell>
          <cell r="B102">
            <v>36843</v>
          </cell>
          <cell r="C102">
            <v>37542</v>
          </cell>
          <cell r="D102">
            <v>24</v>
          </cell>
          <cell r="E102">
            <v>0.20619999999999999</v>
          </cell>
          <cell r="F102" t="str">
            <v>MES VENCIDO</v>
          </cell>
          <cell r="G102">
            <v>35000000</v>
          </cell>
          <cell r="H102">
            <v>0</v>
          </cell>
          <cell r="I102">
            <v>0</v>
          </cell>
          <cell r="J102">
            <v>25824660</v>
          </cell>
          <cell r="K102">
            <v>1291233</v>
          </cell>
          <cell r="L102">
            <v>0</v>
          </cell>
          <cell r="M102">
            <v>25824660</v>
          </cell>
          <cell r="O102">
            <v>1291233</v>
          </cell>
          <cell r="P102">
            <v>1291233</v>
          </cell>
          <cell r="Q102">
            <v>1291233</v>
          </cell>
          <cell r="R102">
            <v>1291233</v>
          </cell>
          <cell r="S102">
            <v>1291233</v>
          </cell>
          <cell r="T102">
            <v>1291233</v>
          </cell>
          <cell r="U102">
            <v>1291233</v>
          </cell>
          <cell r="V102">
            <v>1291233</v>
          </cell>
          <cell r="W102">
            <v>1291233</v>
          </cell>
          <cell r="X102">
            <v>1291233</v>
          </cell>
          <cell r="Y102">
            <v>1291233</v>
          </cell>
          <cell r="Z102">
            <v>1291233</v>
          </cell>
          <cell r="AA102">
            <v>1291233</v>
          </cell>
          <cell r="AB102">
            <v>1291233</v>
          </cell>
          <cell r="AC102">
            <v>1291233</v>
          </cell>
          <cell r="AD102">
            <v>1291233</v>
          </cell>
          <cell r="AE102">
            <v>1291233</v>
          </cell>
          <cell r="AF102">
            <v>1291233</v>
          </cell>
          <cell r="AG102">
            <v>1291233</v>
          </cell>
          <cell r="AH102">
            <v>1291233</v>
          </cell>
        </row>
        <row r="103">
          <cell r="A103" t="str">
            <v>EQUIPO DE COMPUTO- LEASING DE OCCIDENTE</v>
          </cell>
          <cell r="B103">
            <v>37103</v>
          </cell>
          <cell r="C103">
            <v>37833</v>
          </cell>
          <cell r="D103">
            <v>24</v>
          </cell>
          <cell r="E103">
            <v>5.8500000000000003E-2</v>
          </cell>
          <cell r="F103" t="str">
            <v>MES VENCIDO</v>
          </cell>
          <cell r="G103">
            <v>29950930</v>
          </cell>
          <cell r="H103">
            <v>13609330</v>
          </cell>
          <cell r="I103">
            <v>12</v>
          </cell>
          <cell r="J103">
            <v>13609330</v>
          </cell>
          <cell r="K103">
            <v>1478869</v>
          </cell>
          <cell r="M103">
            <v>1478805</v>
          </cell>
          <cell r="N103">
            <v>1478863</v>
          </cell>
          <cell r="O103">
            <v>1478863</v>
          </cell>
          <cell r="P103">
            <v>1478869</v>
          </cell>
          <cell r="Q103">
            <v>1478869</v>
          </cell>
          <cell r="R103">
            <v>1478869</v>
          </cell>
          <cell r="S103">
            <v>1478869</v>
          </cell>
          <cell r="T103">
            <v>1478869</v>
          </cell>
          <cell r="U103">
            <v>1778378.3</v>
          </cell>
          <cell r="V103">
            <v>0</v>
          </cell>
          <cell r="W103">
            <v>1478869</v>
          </cell>
          <cell r="X103">
            <v>0</v>
          </cell>
          <cell r="Y103">
            <v>1778378.3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  <cell r="BF103">
            <v>0</v>
          </cell>
          <cell r="BG103">
            <v>0</v>
          </cell>
          <cell r="BH103">
            <v>0</v>
          </cell>
          <cell r="BI103">
            <v>0</v>
          </cell>
          <cell r="BJ103">
            <v>0</v>
          </cell>
          <cell r="BK103">
            <v>0</v>
          </cell>
          <cell r="BL103">
            <v>0</v>
          </cell>
          <cell r="BM103">
            <v>0</v>
          </cell>
          <cell r="BN103">
            <v>0</v>
          </cell>
          <cell r="BO103">
            <v>0</v>
          </cell>
          <cell r="BP103">
            <v>0</v>
          </cell>
          <cell r="BQ103">
            <v>0</v>
          </cell>
          <cell r="BR103">
            <v>0</v>
          </cell>
          <cell r="BS103">
            <v>0</v>
          </cell>
          <cell r="BT103">
            <v>0</v>
          </cell>
          <cell r="BU103">
            <v>0</v>
          </cell>
          <cell r="BV103">
            <v>0</v>
          </cell>
          <cell r="BW103">
            <v>0</v>
          </cell>
          <cell r="BX103">
            <v>0</v>
          </cell>
        </row>
        <row r="104">
          <cell r="A104" t="str">
            <v>OBLIGACION DWIGHT KANAYET</v>
          </cell>
          <cell r="B104" t="str">
            <v>AGOSTO DE 2001</v>
          </cell>
          <cell r="C104" t="str">
            <v>AGOSTO DE 2003</v>
          </cell>
          <cell r="D104">
            <v>24</v>
          </cell>
          <cell r="E104" t="str">
            <v>39,12%</v>
          </cell>
          <cell r="F104" t="str">
            <v>MES VENCIDO</v>
          </cell>
          <cell r="G104">
            <v>25000000</v>
          </cell>
          <cell r="H104">
            <v>0</v>
          </cell>
          <cell r="I104">
            <v>0</v>
          </cell>
          <cell r="L104">
            <v>13609254.300000001</v>
          </cell>
          <cell r="M104">
            <v>12130449.300000001</v>
          </cell>
          <cell r="N104">
            <v>10651586.300000001</v>
          </cell>
          <cell r="O104">
            <v>9172723.3000000007</v>
          </cell>
          <cell r="P104">
            <v>7693854.2999999998</v>
          </cell>
          <cell r="Q104">
            <v>6214985.2999999998</v>
          </cell>
          <cell r="R104">
            <v>4736116.3</v>
          </cell>
          <cell r="S104">
            <v>3257247.3</v>
          </cell>
          <cell r="T104">
            <v>1778378.3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</v>
          </cell>
          <cell r="BL104">
            <v>0</v>
          </cell>
          <cell r="BM104">
            <v>0</v>
          </cell>
          <cell r="BN104">
            <v>0</v>
          </cell>
          <cell r="BO104">
            <v>0</v>
          </cell>
          <cell r="BP104">
            <v>0</v>
          </cell>
          <cell r="BQ104">
            <v>0</v>
          </cell>
          <cell r="BR104">
            <v>0</v>
          </cell>
          <cell r="BS104">
            <v>0</v>
          </cell>
          <cell r="BT104">
            <v>0</v>
          </cell>
          <cell r="BU104">
            <v>0</v>
          </cell>
          <cell r="BV104">
            <v>0</v>
          </cell>
          <cell r="BW104">
            <v>0</v>
          </cell>
          <cell r="BX104">
            <v>0</v>
          </cell>
        </row>
        <row r="105">
          <cell r="A105" t="str">
            <v>VIBROCOMPACTADORA-LEASING DE OCCIDENTE</v>
          </cell>
          <cell r="B105">
            <v>37193</v>
          </cell>
          <cell r="C105">
            <v>38289</v>
          </cell>
          <cell r="D105">
            <v>36</v>
          </cell>
          <cell r="E105">
            <v>0.09</v>
          </cell>
          <cell r="F105" t="str">
            <v>MES VENCIDO</v>
          </cell>
          <cell r="G105">
            <v>30000000</v>
          </cell>
          <cell r="H105">
            <v>38067888</v>
          </cell>
          <cell r="I105">
            <v>24</v>
          </cell>
          <cell r="J105">
            <v>38067888</v>
          </cell>
          <cell r="K105">
            <v>1573662</v>
          </cell>
          <cell r="L105">
            <v>0</v>
          </cell>
          <cell r="M105">
            <v>1573550</v>
          </cell>
          <cell r="N105">
            <v>1573658</v>
          </cell>
          <cell r="O105">
            <v>1571683</v>
          </cell>
          <cell r="P105">
            <v>1573662</v>
          </cell>
          <cell r="Q105">
            <v>1573662</v>
          </cell>
          <cell r="R105">
            <v>1573662</v>
          </cell>
          <cell r="S105">
            <v>1573662</v>
          </cell>
          <cell r="T105">
            <v>1573662</v>
          </cell>
          <cell r="U105">
            <v>1573662</v>
          </cell>
          <cell r="V105">
            <v>1573662</v>
          </cell>
          <cell r="W105">
            <v>1573662</v>
          </cell>
          <cell r="X105">
            <v>1573662</v>
          </cell>
          <cell r="Y105">
            <v>1573662</v>
          </cell>
          <cell r="Z105">
            <v>1573662</v>
          </cell>
          <cell r="AA105">
            <v>1573662</v>
          </cell>
          <cell r="AB105">
            <v>1573662</v>
          </cell>
          <cell r="AC105">
            <v>1573662</v>
          </cell>
          <cell r="AD105">
            <v>1573662</v>
          </cell>
          <cell r="AE105">
            <v>1573662</v>
          </cell>
          <cell r="AF105">
            <v>1573662</v>
          </cell>
          <cell r="AG105">
            <v>1573662</v>
          </cell>
          <cell r="AH105">
            <v>1573662</v>
          </cell>
          <cell r="AI105">
            <v>1573662</v>
          </cell>
          <cell r="AJ105">
            <v>1873662</v>
          </cell>
          <cell r="AK105">
            <v>1573662</v>
          </cell>
          <cell r="AL105">
            <v>1573662</v>
          </cell>
          <cell r="AM105">
            <v>1573662</v>
          </cell>
          <cell r="AN105">
            <v>1573662</v>
          </cell>
          <cell r="AO105">
            <v>1573662</v>
          </cell>
          <cell r="AP105">
            <v>1573662</v>
          </cell>
          <cell r="AQ105">
            <v>1573662</v>
          </cell>
          <cell r="AR105">
            <v>1573662</v>
          </cell>
          <cell r="AS105">
            <v>1573662</v>
          </cell>
          <cell r="AT105">
            <v>1873662</v>
          </cell>
        </row>
        <row r="106">
          <cell r="A106" t="str">
            <v>GERMAN GARAVITO</v>
          </cell>
          <cell r="B106">
            <v>37119</v>
          </cell>
          <cell r="C106">
            <v>37637</v>
          </cell>
          <cell r="D106">
            <v>18</v>
          </cell>
          <cell r="E106" t="str">
            <v>22,92%</v>
          </cell>
          <cell r="F106" t="str">
            <v>MES VENCIDO</v>
          </cell>
          <cell r="G106">
            <v>75045825</v>
          </cell>
          <cell r="H106">
            <v>12507638</v>
          </cell>
          <cell r="I106">
            <v>3</v>
          </cell>
          <cell r="J106">
            <v>12507638</v>
          </cell>
          <cell r="K106">
            <v>4169213</v>
          </cell>
          <cell r="L106">
            <v>38065793</v>
          </cell>
          <cell r="M106">
            <v>36492243</v>
          </cell>
          <cell r="N106">
            <v>34918585</v>
          </cell>
          <cell r="O106">
            <v>33346902</v>
          </cell>
          <cell r="P106">
            <v>31773240</v>
          </cell>
          <cell r="Q106">
            <v>30199578</v>
          </cell>
          <cell r="R106">
            <v>28625916</v>
          </cell>
          <cell r="S106">
            <v>27052254</v>
          </cell>
          <cell r="T106">
            <v>25478592</v>
          </cell>
          <cell r="U106">
            <v>23904930</v>
          </cell>
          <cell r="V106">
            <v>22331268</v>
          </cell>
          <cell r="W106">
            <v>20757606</v>
          </cell>
          <cell r="X106">
            <v>19183944</v>
          </cell>
          <cell r="Y106">
            <v>17610282</v>
          </cell>
          <cell r="Z106">
            <v>16036620</v>
          </cell>
          <cell r="AA106">
            <v>14462958</v>
          </cell>
          <cell r="AB106">
            <v>12889296</v>
          </cell>
          <cell r="AC106">
            <v>11315634</v>
          </cell>
          <cell r="AD106">
            <v>9741972</v>
          </cell>
          <cell r="AE106">
            <v>8168310</v>
          </cell>
          <cell r="AF106">
            <v>6594648</v>
          </cell>
          <cell r="AG106">
            <v>5020986</v>
          </cell>
          <cell r="AH106">
            <v>3447324</v>
          </cell>
          <cell r="AI106">
            <v>1873662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  <cell r="BF106">
            <v>0</v>
          </cell>
          <cell r="BG106">
            <v>0</v>
          </cell>
          <cell r="BH106">
            <v>0</v>
          </cell>
          <cell r="BI106">
            <v>0</v>
          </cell>
          <cell r="BJ106">
            <v>0</v>
          </cell>
          <cell r="BK106">
            <v>0</v>
          </cell>
          <cell r="BL106">
            <v>0</v>
          </cell>
          <cell r="BM106">
            <v>0</v>
          </cell>
          <cell r="BN106">
            <v>0</v>
          </cell>
          <cell r="BO106">
            <v>0</v>
          </cell>
          <cell r="BP106">
            <v>0</v>
          </cell>
          <cell r="BQ106">
            <v>0</v>
          </cell>
          <cell r="BR106">
            <v>0</v>
          </cell>
          <cell r="BS106">
            <v>0</v>
          </cell>
          <cell r="BT106">
            <v>0</v>
          </cell>
          <cell r="BU106">
            <v>0</v>
          </cell>
          <cell r="BV106">
            <v>0</v>
          </cell>
          <cell r="BW106">
            <v>0</v>
          </cell>
          <cell r="BX106">
            <v>0</v>
          </cell>
        </row>
        <row r="107">
          <cell r="A107" t="str">
            <v>CARROS-LEASING OCCIDENTE ( 2 VEHICULOS)</v>
          </cell>
          <cell r="B107">
            <v>37299</v>
          </cell>
          <cell r="C107">
            <v>38395</v>
          </cell>
          <cell r="D107">
            <v>36</v>
          </cell>
          <cell r="E107">
            <v>0.09</v>
          </cell>
          <cell r="F107" t="str">
            <v>MES VENCIDO</v>
          </cell>
          <cell r="G107">
            <v>60800000</v>
          </cell>
          <cell r="H107">
            <v>74224104</v>
          </cell>
          <cell r="I107">
            <v>28</v>
          </cell>
          <cell r="J107">
            <v>74224104</v>
          </cell>
          <cell r="K107">
            <v>2433718</v>
          </cell>
          <cell r="L107">
            <v>12507638</v>
          </cell>
          <cell r="M107">
            <v>2534619</v>
          </cell>
          <cell r="N107">
            <v>2538244</v>
          </cell>
          <cell r="O107">
            <v>2533658</v>
          </cell>
          <cell r="P107">
            <v>2433718</v>
          </cell>
          <cell r="Q107">
            <v>2433718</v>
          </cell>
          <cell r="R107">
            <v>2433718</v>
          </cell>
          <cell r="S107">
            <v>2433718</v>
          </cell>
          <cell r="T107">
            <v>2433718</v>
          </cell>
          <cell r="U107">
            <v>2433718</v>
          </cell>
          <cell r="V107">
            <v>2433718</v>
          </cell>
          <cell r="W107">
            <v>2433718</v>
          </cell>
          <cell r="X107">
            <v>2433718</v>
          </cell>
          <cell r="Y107">
            <v>2433718</v>
          </cell>
          <cell r="Z107">
            <v>2433718</v>
          </cell>
          <cell r="AA107">
            <v>2433718</v>
          </cell>
          <cell r="AB107">
            <v>2433718</v>
          </cell>
          <cell r="AC107">
            <v>2433718</v>
          </cell>
          <cell r="AD107">
            <v>2433718</v>
          </cell>
          <cell r="AE107">
            <v>2433718</v>
          </cell>
          <cell r="AF107">
            <v>2433718</v>
          </cell>
          <cell r="AG107">
            <v>2433718</v>
          </cell>
          <cell r="AH107">
            <v>2433718</v>
          </cell>
          <cell r="AI107">
            <v>2433718</v>
          </cell>
          <cell r="AJ107">
            <v>2433718</v>
          </cell>
          <cell r="AK107">
            <v>2433718</v>
          </cell>
          <cell r="AL107">
            <v>2433718</v>
          </cell>
          <cell r="AM107">
            <v>2433718</v>
          </cell>
          <cell r="AN107">
            <v>8513718</v>
          </cell>
          <cell r="AO107">
            <v>2433718</v>
          </cell>
          <cell r="AP107">
            <v>2433718</v>
          </cell>
          <cell r="AQ107">
            <v>2433718</v>
          </cell>
          <cell r="AR107">
            <v>2433718</v>
          </cell>
          <cell r="AS107">
            <v>2433718</v>
          </cell>
          <cell r="AT107">
            <v>2433718</v>
          </cell>
          <cell r="AU107">
            <v>2433718</v>
          </cell>
          <cell r="AV107">
            <v>2433718</v>
          </cell>
          <cell r="AW107">
            <v>2433718</v>
          </cell>
          <cell r="AX107">
            <v>8513718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</v>
          </cell>
          <cell r="BL107">
            <v>0</v>
          </cell>
          <cell r="BM107">
            <v>0</v>
          </cell>
          <cell r="BN107">
            <v>0</v>
          </cell>
          <cell r="BO107">
            <v>0</v>
          </cell>
          <cell r="BP107">
            <v>0</v>
          </cell>
          <cell r="BQ107">
            <v>0</v>
          </cell>
          <cell r="BR107">
            <v>0</v>
          </cell>
          <cell r="BS107">
            <v>0</v>
          </cell>
          <cell r="BT107">
            <v>0</v>
          </cell>
          <cell r="BU107">
            <v>0</v>
          </cell>
          <cell r="BV107">
            <v>0</v>
          </cell>
        </row>
        <row r="108">
          <cell r="A108" t="str">
            <v>CLUB EL NOGAL</v>
          </cell>
          <cell r="B108" t="str">
            <v>JUNIO DE 2001</v>
          </cell>
          <cell r="C108" t="str">
            <v>JUNIO DE 2002</v>
          </cell>
          <cell r="D108">
            <v>12</v>
          </cell>
          <cell r="F108" t="str">
            <v>MES VENCIDO</v>
          </cell>
          <cell r="G108">
            <v>28765000</v>
          </cell>
          <cell r="H108">
            <v>0</v>
          </cell>
          <cell r="I108">
            <v>0</v>
          </cell>
          <cell r="L108">
            <v>74529471</v>
          </cell>
          <cell r="M108">
            <v>71994852</v>
          </cell>
          <cell r="N108">
            <v>69456608</v>
          </cell>
          <cell r="O108">
            <v>66922950</v>
          </cell>
          <cell r="P108">
            <v>64489232</v>
          </cell>
          <cell r="Q108">
            <v>62055514</v>
          </cell>
          <cell r="R108">
            <v>59621796</v>
          </cell>
          <cell r="S108">
            <v>57188078</v>
          </cell>
          <cell r="T108">
            <v>54754360</v>
          </cell>
          <cell r="U108">
            <v>52320642</v>
          </cell>
          <cell r="V108">
            <v>49886924</v>
          </cell>
          <cell r="W108">
            <v>47453206</v>
          </cell>
          <cell r="X108">
            <v>45019488</v>
          </cell>
          <cell r="Y108">
            <v>42585770</v>
          </cell>
          <cell r="Z108">
            <v>40152052</v>
          </cell>
          <cell r="AA108">
            <v>37718334</v>
          </cell>
          <cell r="AB108">
            <v>35284616</v>
          </cell>
          <cell r="AC108">
            <v>32850898</v>
          </cell>
          <cell r="AD108">
            <v>30417180</v>
          </cell>
          <cell r="AE108">
            <v>27983462</v>
          </cell>
          <cell r="AF108">
            <v>25549744</v>
          </cell>
          <cell r="AG108">
            <v>23116026</v>
          </cell>
          <cell r="AH108">
            <v>20682308</v>
          </cell>
          <cell r="AI108">
            <v>18248590</v>
          </cell>
          <cell r="AJ108">
            <v>15814872</v>
          </cell>
          <cell r="AK108">
            <v>13381154</v>
          </cell>
          <cell r="AL108">
            <v>10947436</v>
          </cell>
          <cell r="AM108">
            <v>8513718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</v>
          </cell>
          <cell r="BJ108">
            <v>0</v>
          </cell>
          <cell r="BK108">
            <v>0</v>
          </cell>
          <cell r="BL108">
            <v>0</v>
          </cell>
          <cell r="BM108">
            <v>0</v>
          </cell>
          <cell r="BN108">
            <v>0</v>
          </cell>
          <cell r="BO108">
            <v>0</v>
          </cell>
          <cell r="BP108">
            <v>0</v>
          </cell>
          <cell r="BQ108">
            <v>0</v>
          </cell>
          <cell r="BR108">
            <v>0</v>
          </cell>
          <cell r="BS108">
            <v>0</v>
          </cell>
          <cell r="BT108">
            <v>0</v>
          </cell>
          <cell r="BU108">
            <v>0</v>
          </cell>
          <cell r="BV108">
            <v>0</v>
          </cell>
          <cell r="BW108">
            <v>0</v>
          </cell>
          <cell r="BX108">
            <v>0</v>
          </cell>
        </row>
        <row r="109">
          <cell r="A109" t="str">
            <v>CARROS-LEASING OCCIDENTE (  3 VEHICULOS)</v>
          </cell>
          <cell r="B109">
            <v>37337</v>
          </cell>
          <cell r="C109">
            <v>38433</v>
          </cell>
          <cell r="D109">
            <v>36</v>
          </cell>
          <cell r="E109">
            <v>0.09</v>
          </cell>
          <cell r="F109" t="str">
            <v>MES VENCIDO</v>
          </cell>
          <cell r="G109">
            <v>85450000</v>
          </cell>
          <cell r="H109">
            <v>113855919</v>
          </cell>
          <cell r="I109">
            <v>29</v>
          </cell>
          <cell r="J109">
            <v>113855919</v>
          </cell>
          <cell r="K109">
            <v>3631411</v>
          </cell>
          <cell r="M109">
            <v>3631822</v>
          </cell>
          <cell r="N109">
            <v>3630222</v>
          </cell>
          <cell r="O109">
            <v>3623994</v>
          </cell>
          <cell r="P109">
            <v>3631411</v>
          </cell>
          <cell r="Q109">
            <v>3631411</v>
          </cell>
          <cell r="R109">
            <v>3631411</v>
          </cell>
          <cell r="S109">
            <v>3631411</v>
          </cell>
          <cell r="T109">
            <v>3631411</v>
          </cell>
          <cell r="U109">
            <v>3631411</v>
          </cell>
          <cell r="V109">
            <v>3631411</v>
          </cell>
          <cell r="W109">
            <v>3631411</v>
          </cell>
          <cell r="X109">
            <v>3631411</v>
          </cell>
          <cell r="Y109">
            <v>3631411</v>
          </cell>
          <cell r="Z109">
            <v>3631411</v>
          </cell>
          <cell r="AA109">
            <v>3631411</v>
          </cell>
          <cell r="AB109">
            <v>3631411</v>
          </cell>
          <cell r="AC109">
            <v>3631411</v>
          </cell>
          <cell r="AD109">
            <v>3631411</v>
          </cell>
          <cell r="AE109">
            <v>3631411</v>
          </cell>
          <cell r="AF109">
            <v>3631411</v>
          </cell>
          <cell r="AG109">
            <v>3631411</v>
          </cell>
          <cell r="AH109">
            <v>3631411</v>
          </cell>
          <cell r="AI109">
            <v>3631411</v>
          </cell>
          <cell r="AJ109">
            <v>3631411</v>
          </cell>
          <cell r="AK109">
            <v>3631411</v>
          </cell>
          <cell r="AL109">
            <v>3631411</v>
          </cell>
          <cell r="AM109">
            <v>3631411</v>
          </cell>
          <cell r="AN109">
            <v>3631411</v>
          </cell>
          <cell r="AO109">
            <v>12176411</v>
          </cell>
          <cell r="AP109">
            <v>3631411</v>
          </cell>
          <cell r="AQ109">
            <v>3631411</v>
          </cell>
          <cell r="AR109">
            <v>3631411</v>
          </cell>
          <cell r="AS109">
            <v>3631411</v>
          </cell>
          <cell r="AT109">
            <v>3631411</v>
          </cell>
          <cell r="AU109">
            <v>3631411</v>
          </cell>
          <cell r="AV109">
            <v>3631411</v>
          </cell>
          <cell r="AW109">
            <v>3631411</v>
          </cell>
          <cell r="AX109">
            <v>3631411</v>
          </cell>
          <cell r="AY109">
            <v>12176411</v>
          </cell>
        </row>
        <row r="110">
          <cell r="A110" t="str">
            <v>CAPITAN DAVID ANGARITA BUITRAGO</v>
          </cell>
          <cell r="B110">
            <v>37513</v>
          </cell>
          <cell r="C110">
            <v>37604</v>
          </cell>
          <cell r="D110">
            <v>3</v>
          </cell>
          <cell r="E110">
            <v>0.24</v>
          </cell>
          <cell r="F110" t="str">
            <v>T.VENCIDO</v>
          </cell>
          <cell r="G110">
            <v>400000000</v>
          </cell>
          <cell r="H110">
            <v>400000000</v>
          </cell>
          <cell r="I110">
            <v>1</v>
          </cell>
          <cell r="J110">
            <v>400000000</v>
          </cell>
          <cell r="K110">
            <v>400000000</v>
          </cell>
          <cell r="L110">
            <v>113847724</v>
          </cell>
          <cell r="M110">
            <v>110215902</v>
          </cell>
          <cell r="N110">
            <v>106585680</v>
          </cell>
          <cell r="O110">
            <v>102961686</v>
          </cell>
          <cell r="P110">
            <v>99330275</v>
          </cell>
          <cell r="Q110">
            <v>95698864</v>
          </cell>
          <cell r="R110">
            <v>92067453</v>
          </cell>
          <cell r="S110">
            <v>88436042</v>
          </cell>
          <cell r="T110">
            <v>84804631</v>
          </cell>
          <cell r="U110">
            <v>81173220</v>
          </cell>
          <cell r="V110">
            <v>77541809</v>
          </cell>
          <cell r="W110">
            <v>73910398</v>
          </cell>
          <cell r="X110">
            <v>70278987</v>
          </cell>
          <cell r="Y110">
            <v>66647576</v>
          </cell>
          <cell r="Z110">
            <v>63016165</v>
          </cell>
          <cell r="AA110">
            <v>59384754</v>
          </cell>
          <cell r="AB110">
            <v>55753343</v>
          </cell>
          <cell r="AC110">
            <v>52121932</v>
          </cell>
          <cell r="AD110">
            <v>48490521</v>
          </cell>
          <cell r="AE110">
            <v>44859110</v>
          </cell>
          <cell r="AF110">
            <v>41227699</v>
          </cell>
          <cell r="AG110">
            <v>37596288</v>
          </cell>
          <cell r="AH110">
            <v>33964877</v>
          </cell>
          <cell r="AI110">
            <v>30333466</v>
          </cell>
          <cell r="AJ110">
            <v>26702055</v>
          </cell>
          <cell r="AK110">
            <v>23070644</v>
          </cell>
          <cell r="AL110">
            <v>19439233</v>
          </cell>
          <cell r="AM110">
            <v>15807822</v>
          </cell>
          <cell r="AN110">
            <v>12176411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</row>
        <row r="111">
          <cell r="A111" t="str">
            <v>LEASING DE CREDITO-MOTONIVELADORA</v>
          </cell>
          <cell r="B111">
            <v>36299</v>
          </cell>
          <cell r="C111">
            <v>37730</v>
          </cell>
          <cell r="D111">
            <v>47</v>
          </cell>
          <cell r="E111">
            <v>0.1</v>
          </cell>
          <cell r="F111" t="str">
            <v>MES VENCIDO</v>
          </cell>
          <cell r="G111">
            <v>57496749</v>
          </cell>
          <cell r="H111">
            <v>19309249</v>
          </cell>
          <cell r="I111">
            <v>6</v>
          </cell>
          <cell r="J111">
            <v>19309249</v>
          </cell>
          <cell r="K111">
            <v>3218208</v>
          </cell>
          <cell r="L111">
            <v>400000000</v>
          </cell>
          <cell r="M111">
            <v>3218208</v>
          </cell>
          <cell r="N111">
            <v>3218208</v>
          </cell>
          <cell r="O111">
            <v>3587408</v>
          </cell>
          <cell r="P111">
            <v>3218208</v>
          </cell>
          <cell r="Q111">
            <v>3218208</v>
          </cell>
          <cell r="R111">
            <v>3218209</v>
          </cell>
          <cell r="S111">
            <v>3218209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>
            <v>0</v>
          </cell>
          <cell r="AF111">
            <v>0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R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</row>
        <row r="112">
          <cell r="A112" t="str">
            <v>TOTAL  PROYECTO PAUTA</v>
          </cell>
          <cell r="B112" t="str">
            <v>JUNIO DE 2001</v>
          </cell>
          <cell r="C112" t="str">
            <v>JUNIO DE 2002</v>
          </cell>
          <cell r="D112">
            <v>12</v>
          </cell>
          <cell r="F112" t="str">
            <v>MES VENCIDO</v>
          </cell>
          <cell r="G112">
            <v>63045.43</v>
          </cell>
          <cell r="H112">
            <v>176527204</v>
          </cell>
          <cell r="I112">
            <v>1</v>
          </cell>
          <cell r="J112">
            <v>176527204</v>
          </cell>
          <cell r="K112">
            <v>63045.43</v>
          </cell>
          <cell r="L112">
            <v>19678449</v>
          </cell>
          <cell r="M112">
            <v>16460241</v>
          </cell>
          <cell r="N112">
            <v>13242033</v>
          </cell>
          <cell r="O112">
            <v>9654625</v>
          </cell>
          <cell r="P112">
            <v>6436417</v>
          </cell>
          <cell r="Q112">
            <v>3218209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</v>
          </cell>
          <cell r="BG112">
            <v>0</v>
          </cell>
          <cell r="BH112">
            <v>0</v>
          </cell>
          <cell r="BI112">
            <v>0</v>
          </cell>
          <cell r="BJ112">
            <v>0</v>
          </cell>
          <cell r="BK112">
            <v>0</v>
          </cell>
          <cell r="BL112">
            <v>0</v>
          </cell>
          <cell r="BM112">
            <v>0</v>
          </cell>
          <cell r="BN112">
            <v>0</v>
          </cell>
          <cell r="BO112">
            <v>0</v>
          </cell>
          <cell r="BP112">
            <v>0</v>
          </cell>
          <cell r="BQ112">
            <v>0</v>
          </cell>
          <cell r="BR112">
            <v>0</v>
          </cell>
          <cell r="BS112">
            <v>0</v>
          </cell>
          <cell r="BT112">
            <v>0</v>
          </cell>
          <cell r="BU112">
            <v>0</v>
          </cell>
          <cell r="BV112">
            <v>0</v>
          </cell>
          <cell r="BW112">
            <v>0</v>
          </cell>
          <cell r="BX112">
            <v>0</v>
          </cell>
        </row>
        <row r="113">
          <cell r="A113" t="str">
            <v>FINANDINA</v>
          </cell>
          <cell r="B113">
            <v>37593</v>
          </cell>
          <cell r="C113">
            <v>38689</v>
          </cell>
          <cell r="D113">
            <v>36</v>
          </cell>
          <cell r="E113">
            <v>7.4999999999999997E-2</v>
          </cell>
          <cell r="F113" t="str">
            <v>MES VENCIDO</v>
          </cell>
          <cell r="G113">
            <v>190000000</v>
          </cell>
          <cell r="H113">
            <v>213489328.40000001</v>
          </cell>
          <cell r="I113">
            <v>36</v>
          </cell>
          <cell r="J113">
            <v>213489328.40000001</v>
          </cell>
          <cell r="K113">
            <v>5642552.2400000002</v>
          </cell>
          <cell r="L113">
            <v>0</v>
          </cell>
          <cell r="M113">
            <v>264883560</v>
          </cell>
          <cell r="N113">
            <v>37920000</v>
          </cell>
          <cell r="O113">
            <v>5642552.2400000002</v>
          </cell>
          <cell r="P113">
            <v>5642522</v>
          </cell>
          <cell r="Q113">
            <v>5642552.2400000002</v>
          </cell>
          <cell r="R113">
            <v>5642552.2400000002</v>
          </cell>
          <cell r="S113">
            <v>5642552.2400000002</v>
          </cell>
          <cell r="T113">
            <v>5642552.2400000002</v>
          </cell>
          <cell r="U113">
            <v>5642552.2400000002</v>
          </cell>
          <cell r="V113">
            <v>5642552.2400000002</v>
          </cell>
          <cell r="W113">
            <v>5642552.2400000002</v>
          </cell>
          <cell r="X113">
            <v>5642552.2400000002</v>
          </cell>
          <cell r="Y113">
            <v>5642552.2400000002</v>
          </cell>
          <cell r="Z113">
            <v>5642552.2400000002</v>
          </cell>
          <cell r="AA113">
            <v>5642552.2400000002</v>
          </cell>
          <cell r="AB113">
            <v>5642552.2400000002</v>
          </cell>
          <cell r="AC113">
            <v>5642552.2400000002</v>
          </cell>
          <cell r="AD113">
            <v>5642552.2400000002</v>
          </cell>
          <cell r="AE113">
            <v>5642552.2400000002</v>
          </cell>
          <cell r="AF113">
            <v>5642552.2400000002</v>
          </cell>
          <cell r="AG113">
            <v>5642552.2400000002</v>
          </cell>
          <cell r="AH113">
            <v>5642552.2400000002</v>
          </cell>
          <cell r="AI113">
            <v>5642552.2400000002</v>
          </cell>
          <cell r="AJ113">
            <v>5642552.2400000002</v>
          </cell>
          <cell r="AK113">
            <v>5642552.2400000002</v>
          </cell>
          <cell r="AL113">
            <v>5642552.2400000002</v>
          </cell>
          <cell r="AM113">
            <v>5642552.2400000002</v>
          </cell>
          <cell r="AN113">
            <v>5642552.2400000002</v>
          </cell>
          <cell r="AO113">
            <v>5642552.2400000002</v>
          </cell>
          <cell r="AP113">
            <v>5642552.2400000002</v>
          </cell>
          <cell r="AQ113">
            <v>5642552.2400000002</v>
          </cell>
          <cell r="AR113">
            <v>5642552.2400000002</v>
          </cell>
          <cell r="AS113">
            <v>5642552.2400000002</v>
          </cell>
          <cell r="AT113">
            <v>5642552.2400000002</v>
          </cell>
          <cell r="AU113">
            <v>5642552.2400000002</v>
          </cell>
          <cell r="AV113">
            <v>5642552.2400000002</v>
          </cell>
          <cell r="AW113">
            <v>5642552.2400000002</v>
          </cell>
          <cell r="AX113">
            <v>16000000</v>
          </cell>
          <cell r="AY113">
            <v>5642552.2400000002</v>
          </cell>
          <cell r="AZ113">
            <v>5642552.2400000002</v>
          </cell>
          <cell r="BA113">
            <v>5642552.2400000002</v>
          </cell>
          <cell r="BB113">
            <v>5642552.2400000002</v>
          </cell>
          <cell r="BC113">
            <v>5642552.2400000002</v>
          </cell>
          <cell r="BD113">
            <v>5642552.2400000002</v>
          </cell>
          <cell r="BE113">
            <v>5642552.2400000002</v>
          </cell>
          <cell r="BF113">
            <v>5642552.2400000002</v>
          </cell>
          <cell r="BG113">
            <v>5642552.2400000002</v>
          </cell>
          <cell r="BH113">
            <v>16000000</v>
          </cell>
        </row>
        <row r="114">
          <cell r="A114" t="str">
            <v>VEHICULO  AUDI ALLROAD 2.7 BITURBO -180-25937</v>
          </cell>
          <cell r="B114">
            <v>37417</v>
          </cell>
          <cell r="C114">
            <v>37570</v>
          </cell>
          <cell r="D114">
            <v>5</v>
          </cell>
          <cell r="E114">
            <v>0.24</v>
          </cell>
          <cell r="F114" t="str">
            <v>MES VENCIDO</v>
          </cell>
          <cell r="G114">
            <v>66220890</v>
          </cell>
          <cell r="H114">
            <v>66220890</v>
          </cell>
          <cell r="I114">
            <v>9</v>
          </cell>
          <cell r="J114">
            <v>7926000</v>
          </cell>
          <cell r="K114">
            <v>7926000</v>
          </cell>
          <cell r="L114">
            <v>213489328.40000007</v>
          </cell>
          <cell r="M114">
            <v>213489328.40000007</v>
          </cell>
          <cell r="N114">
            <v>213489328.40000007</v>
          </cell>
          <cell r="O114">
            <v>207846776.16000006</v>
          </cell>
          <cell r="P114">
            <v>202204223.92000005</v>
          </cell>
          <cell r="Q114">
            <v>196561671.68000004</v>
          </cell>
          <cell r="R114">
            <v>190919119.44000003</v>
          </cell>
          <cell r="S114">
            <v>185276567.20000002</v>
          </cell>
          <cell r="T114">
            <v>179634014.96000001</v>
          </cell>
          <cell r="U114">
            <v>173991462.72</v>
          </cell>
          <cell r="V114">
            <v>168348910.47999999</v>
          </cell>
          <cell r="W114">
            <v>162706358.23999998</v>
          </cell>
          <cell r="X114">
            <v>157063805.99999997</v>
          </cell>
          <cell r="Y114">
            <v>151421253.75999996</v>
          </cell>
          <cell r="Z114">
            <v>145778701.51999995</v>
          </cell>
          <cell r="AA114">
            <v>140136149.27999997</v>
          </cell>
          <cell r="AB114">
            <v>134493597.03999996</v>
          </cell>
          <cell r="AC114">
            <v>128851044.79999997</v>
          </cell>
          <cell r="AD114">
            <v>123208492.55999997</v>
          </cell>
          <cell r="AE114">
            <v>117565940.31999998</v>
          </cell>
          <cell r="AF114">
            <v>111923388.07999998</v>
          </cell>
          <cell r="AG114">
            <v>106280835.83999999</v>
          </cell>
          <cell r="AH114">
            <v>100638283.59999999</v>
          </cell>
          <cell r="AI114">
            <v>94995731.359999999</v>
          </cell>
          <cell r="AJ114">
            <v>89353179.120000005</v>
          </cell>
          <cell r="AK114">
            <v>83710626.88000001</v>
          </cell>
          <cell r="AL114">
            <v>78068074.640000015</v>
          </cell>
          <cell r="AM114">
            <v>72425522.400000006</v>
          </cell>
          <cell r="AN114">
            <v>66782970.160000011</v>
          </cell>
          <cell r="AO114">
            <v>61140417.920000009</v>
          </cell>
          <cell r="AP114">
            <v>55497865.680000007</v>
          </cell>
          <cell r="AQ114">
            <v>49855313.440000005</v>
          </cell>
          <cell r="AR114">
            <v>44212761.200000003</v>
          </cell>
          <cell r="AS114">
            <v>38570208.960000001</v>
          </cell>
          <cell r="AT114">
            <v>32927656.719999999</v>
          </cell>
          <cell r="AU114">
            <v>27285104.48</v>
          </cell>
          <cell r="AV114">
            <v>21642552.240000002</v>
          </cell>
          <cell r="AW114">
            <v>16000000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R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</row>
        <row r="115">
          <cell r="A115" t="str">
            <v xml:space="preserve">LEASING DE OCCIDENTE </v>
          </cell>
          <cell r="B115">
            <v>37593</v>
          </cell>
          <cell r="C115">
            <v>38689</v>
          </cell>
          <cell r="D115">
            <v>36</v>
          </cell>
          <cell r="E115">
            <v>7.4999999999999997E-2</v>
          </cell>
          <cell r="F115" t="str">
            <v>MES VENCIDO</v>
          </cell>
          <cell r="G115">
            <v>149318960</v>
          </cell>
          <cell r="H115">
            <v>220936611</v>
          </cell>
          <cell r="I115">
            <v>36</v>
          </cell>
          <cell r="J115">
            <v>220936611</v>
          </cell>
          <cell r="K115">
            <v>5885849</v>
          </cell>
          <cell r="L115">
            <v>400000000</v>
          </cell>
          <cell r="M115" t="str">
            <v>TOTAL PETROTESTING</v>
          </cell>
          <cell r="N115">
            <v>400000000</v>
          </cell>
          <cell r="O115">
            <v>5769756</v>
          </cell>
          <cell r="P115">
            <v>5758449</v>
          </cell>
          <cell r="Q115">
            <v>5885849</v>
          </cell>
          <cell r="R115">
            <v>5885849</v>
          </cell>
          <cell r="S115">
            <v>5885849</v>
          </cell>
          <cell r="T115">
            <v>5885849</v>
          </cell>
          <cell r="U115">
            <v>5885849</v>
          </cell>
          <cell r="V115">
            <v>5885849</v>
          </cell>
          <cell r="W115">
            <v>5885849</v>
          </cell>
          <cell r="X115">
            <v>5885849</v>
          </cell>
          <cell r="Y115">
            <v>5885849</v>
          </cell>
          <cell r="Z115">
            <v>5885849</v>
          </cell>
          <cell r="AA115">
            <v>5885849</v>
          </cell>
          <cell r="AB115">
            <v>5885849</v>
          </cell>
          <cell r="AC115">
            <v>5885849</v>
          </cell>
          <cell r="AD115">
            <v>5885849</v>
          </cell>
          <cell r="AE115">
            <v>5885849</v>
          </cell>
          <cell r="AF115">
            <v>5885849</v>
          </cell>
          <cell r="AG115">
            <v>5885849</v>
          </cell>
          <cell r="AH115">
            <v>5885849</v>
          </cell>
          <cell r="AI115">
            <v>5885849</v>
          </cell>
          <cell r="AJ115">
            <v>5885849</v>
          </cell>
          <cell r="AK115">
            <v>5885849</v>
          </cell>
          <cell r="AL115">
            <v>5885849</v>
          </cell>
          <cell r="AM115">
            <v>5885849</v>
          </cell>
          <cell r="AN115">
            <v>5885849</v>
          </cell>
          <cell r="AO115">
            <v>5885849</v>
          </cell>
          <cell r="AP115">
            <v>5885849</v>
          </cell>
          <cell r="AQ115">
            <v>5885849</v>
          </cell>
          <cell r="AR115">
            <v>5885849</v>
          </cell>
          <cell r="AS115">
            <v>5885849</v>
          </cell>
          <cell r="AT115">
            <v>5885849</v>
          </cell>
          <cell r="AU115">
            <v>5885849</v>
          </cell>
          <cell r="AV115">
            <v>5885849</v>
          </cell>
          <cell r="AW115">
            <v>5885849</v>
          </cell>
          <cell r="AX115">
            <v>14931896</v>
          </cell>
          <cell r="AY115">
            <v>5885849</v>
          </cell>
          <cell r="AZ115">
            <v>5885849</v>
          </cell>
          <cell r="BA115">
            <v>5885849</v>
          </cell>
          <cell r="BB115">
            <v>5885849</v>
          </cell>
          <cell r="BC115">
            <v>5885849</v>
          </cell>
          <cell r="BD115">
            <v>5885849</v>
          </cell>
          <cell r="BE115">
            <v>5885849</v>
          </cell>
          <cell r="BF115">
            <v>5885849</v>
          </cell>
          <cell r="BG115">
            <v>5885849</v>
          </cell>
          <cell r="BH115">
            <v>14931896</v>
          </cell>
          <cell r="BI115">
            <v>0</v>
          </cell>
          <cell r="BJ115">
            <v>0</v>
          </cell>
          <cell r="BK115">
            <v>0</v>
          </cell>
          <cell r="BL115">
            <v>0</v>
          </cell>
          <cell r="BM115">
            <v>0</v>
          </cell>
          <cell r="BN115">
            <v>0</v>
          </cell>
          <cell r="BO115">
            <v>0</v>
          </cell>
          <cell r="BP115">
            <v>0</v>
          </cell>
          <cell r="BQ115">
            <v>0</v>
          </cell>
          <cell r="BR115">
            <v>0</v>
          </cell>
          <cell r="BS115">
            <v>0</v>
          </cell>
          <cell r="BT115">
            <v>0</v>
          </cell>
          <cell r="BU115">
            <v>0</v>
          </cell>
          <cell r="BV115">
            <v>0</v>
          </cell>
        </row>
        <row r="116">
          <cell r="A116" t="str">
            <v>CAMIONETA MERCEDES BENZ BNI 034 180-25938</v>
          </cell>
          <cell r="G116">
            <v>66220890</v>
          </cell>
          <cell r="H116">
            <v>66220890</v>
          </cell>
          <cell r="I116">
            <v>9</v>
          </cell>
          <cell r="J116">
            <v>16397771585.355839</v>
          </cell>
          <cell r="K116">
            <v>-2.288818359375E-5</v>
          </cell>
          <cell r="L116">
            <v>220693118</v>
          </cell>
          <cell r="M116">
            <v>220693118</v>
          </cell>
          <cell r="N116">
            <v>220693118</v>
          </cell>
          <cell r="O116">
            <v>214923362</v>
          </cell>
          <cell r="P116">
            <v>209164913</v>
          </cell>
          <cell r="Q116">
            <v>203279064</v>
          </cell>
          <cell r="R116">
            <v>197393215</v>
          </cell>
          <cell r="S116">
            <v>191507366</v>
          </cell>
          <cell r="T116">
            <v>185621517</v>
          </cell>
          <cell r="U116">
            <v>179735668</v>
          </cell>
          <cell r="V116">
            <v>173849819</v>
          </cell>
          <cell r="W116">
            <v>167963970</v>
          </cell>
          <cell r="X116">
            <v>162078121</v>
          </cell>
          <cell r="Y116">
            <v>156192272</v>
          </cell>
          <cell r="Z116">
            <v>150306423</v>
          </cell>
          <cell r="AA116">
            <v>144420574</v>
          </cell>
          <cell r="AB116">
            <v>138534725</v>
          </cell>
          <cell r="AC116">
            <v>132648876</v>
          </cell>
          <cell r="AD116">
            <v>126763027</v>
          </cell>
          <cell r="AE116">
            <v>120877178</v>
          </cell>
          <cell r="AF116">
            <v>114991329</v>
          </cell>
          <cell r="AG116">
            <v>109105480</v>
          </cell>
          <cell r="AH116">
            <v>103219631</v>
          </cell>
          <cell r="AI116">
            <v>97333782</v>
          </cell>
          <cell r="AJ116">
            <v>91447933</v>
          </cell>
          <cell r="AK116">
            <v>85562084</v>
          </cell>
          <cell r="AL116">
            <v>79676235</v>
          </cell>
          <cell r="AM116">
            <v>73790386</v>
          </cell>
          <cell r="AN116">
            <v>67904537</v>
          </cell>
          <cell r="AO116">
            <v>62018688</v>
          </cell>
          <cell r="AP116">
            <v>56132839</v>
          </cell>
          <cell r="AQ116">
            <v>50246990</v>
          </cell>
          <cell r="AR116">
            <v>44361141</v>
          </cell>
          <cell r="AS116">
            <v>38475292</v>
          </cell>
          <cell r="AT116">
            <v>32589443</v>
          </cell>
          <cell r="AU116">
            <v>26703594</v>
          </cell>
          <cell r="AV116">
            <v>20817745</v>
          </cell>
          <cell r="AW116">
            <v>14931896</v>
          </cell>
          <cell r="AX116">
            <v>0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  <cell r="BF116">
            <v>0</v>
          </cell>
          <cell r="BG116">
            <v>0</v>
          </cell>
          <cell r="BH116">
            <v>0</v>
          </cell>
          <cell r="BI116">
            <v>0</v>
          </cell>
          <cell r="BJ116">
            <v>0</v>
          </cell>
          <cell r="BK116">
            <v>0</v>
          </cell>
          <cell r="BL116">
            <v>0</v>
          </cell>
          <cell r="BM116">
            <v>0</v>
          </cell>
          <cell r="BN116">
            <v>0</v>
          </cell>
          <cell r="BO116">
            <v>0</v>
          </cell>
          <cell r="BP116">
            <v>0</v>
          </cell>
          <cell r="BQ116">
            <v>0</v>
          </cell>
          <cell r="BR116">
            <v>0</v>
          </cell>
          <cell r="BS116">
            <v>0</v>
          </cell>
          <cell r="BT116">
            <v>0</v>
          </cell>
          <cell r="BU116">
            <v>0</v>
          </cell>
          <cell r="BV116">
            <v>0</v>
          </cell>
          <cell r="BW116">
            <v>0</v>
          </cell>
          <cell r="BX116">
            <v>0</v>
          </cell>
        </row>
        <row r="117">
          <cell r="A117" t="str">
            <v xml:space="preserve">RAMON EDUARDO ANGARITA </v>
          </cell>
          <cell r="B117" t="str">
            <v>OCTUBRE DE 2002</v>
          </cell>
          <cell r="C117" t="str">
            <v>MARZO DE 2003</v>
          </cell>
          <cell r="D117">
            <v>6</v>
          </cell>
          <cell r="E117">
            <v>2.5000000000000001E-2</v>
          </cell>
          <cell r="F117" t="str">
            <v>MES VENCIDO</v>
          </cell>
          <cell r="G117">
            <v>66220890</v>
          </cell>
          <cell r="H117">
            <v>66220890</v>
          </cell>
          <cell r="I117">
            <v>9</v>
          </cell>
          <cell r="J117">
            <v>0</v>
          </cell>
          <cell r="K117">
            <v>1000000</v>
          </cell>
          <cell r="L117">
            <v>264883560</v>
          </cell>
          <cell r="M117">
            <v>264883560</v>
          </cell>
          <cell r="N117">
            <v>264883560</v>
          </cell>
          <cell r="O117">
            <v>264883560</v>
          </cell>
          <cell r="P117">
            <v>264883560</v>
          </cell>
          <cell r="Q117">
            <v>264883560</v>
          </cell>
          <cell r="R117">
            <v>264883560</v>
          </cell>
          <cell r="S117">
            <v>264883560</v>
          </cell>
          <cell r="T117">
            <v>264883560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>
            <v>0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  <cell r="BF117">
            <v>0</v>
          </cell>
          <cell r="BG117">
            <v>0</v>
          </cell>
          <cell r="BH117">
            <v>0</v>
          </cell>
          <cell r="BI117">
            <v>0</v>
          </cell>
          <cell r="BJ117">
            <v>0</v>
          </cell>
          <cell r="BK117">
            <v>0</v>
          </cell>
          <cell r="BL117">
            <v>0</v>
          </cell>
          <cell r="BM117">
            <v>0</v>
          </cell>
          <cell r="BN117">
            <v>0</v>
          </cell>
          <cell r="BO117">
            <v>0</v>
          </cell>
          <cell r="BP117">
            <v>0</v>
          </cell>
          <cell r="BQ117">
            <v>0</v>
          </cell>
          <cell r="BR117">
            <v>0</v>
          </cell>
          <cell r="BS117">
            <v>0</v>
          </cell>
          <cell r="BT117">
            <v>0</v>
          </cell>
          <cell r="BU117">
            <v>0</v>
          </cell>
          <cell r="BV117">
            <v>0</v>
          </cell>
          <cell r="BW117">
            <v>0</v>
          </cell>
          <cell r="BX117">
            <v>0</v>
          </cell>
        </row>
        <row r="118">
          <cell r="A118" t="str">
            <v>TOTAL FAMILIA  ANGARITA - BASO</v>
          </cell>
          <cell r="B118">
            <v>37408</v>
          </cell>
          <cell r="C118">
            <v>37773</v>
          </cell>
          <cell r="D118">
            <v>12</v>
          </cell>
          <cell r="E118">
            <v>0.03</v>
          </cell>
          <cell r="F118" t="str">
            <v>MES VENCIDO</v>
          </cell>
          <cell r="G118">
            <v>66220890</v>
          </cell>
          <cell r="H118">
            <v>66220890</v>
          </cell>
          <cell r="I118">
            <v>9</v>
          </cell>
          <cell r="J118">
            <v>264883560</v>
          </cell>
          <cell r="K118">
            <v>7946506.7999999998</v>
          </cell>
          <cell r="L118">
            <v>264883560</v>
          </cell>
          <cell r="M118">
            <v>264883560</v>
          </cell>
          <cell r="N118">
            <v>264883560</v>
          </cell>
          <cell r="O118">
            <v>264883560</v>
          </cell>
          <cell r="P118">
            <v>264883560</v>
          </cell>
          <cell r="Q118">
            <v>264883560</v>
          </cell>
          <cell r="R118">
            <v>264883560</v>
          </cell>
          <cell r="S118">
            <v>264883560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  <cell r="BF118">
            <v>0</v>
          </cell>
          <cell r="BG118">
            <v>0</v>
          </cell>
          <cell r="BH118">
            <v>0</v>
          </cell>
          <cell r="BI118">
            <v>0</v>
          </cell>
          <cell r="BJ118">
            <v>0</v>
          </cell>
          <cell r="BK118">
            <v>0</v>
          </cell>
          <cell r="BL118">
            <v>0</v>
          </cell>
          <cell r="BM118">
            <v>0</v>
          </cell>
          <cell r="BN118">
            <v>0</v>
          </cell>
          <cell r="BO118">
            <v>0</v>
          </cell>
          <cell r="BP118">
            <v>0</v>
          </cell>
          <cell r="BQ118">
            <v>0</v>
          </cell>
          <cell r="BR118">
            <v>0</v>
          </cell>
          <cell r="BS118">
            <v>0</v>
          </cell>
          <cell r="BT118">
            <v>0</v>
          </cell>
          <cell r="BU118">
            <v>0</v>
          </cell>
          <cell r="BV118">
            <v>0</v>
          </cell>
          <cell r="BW118">
            <v>0</v>
          </cell>
          <cell r="BX118">
            <v>0</v>
          </cell>
        </row>
        <row r="119">
          <cell r="A119" t="str">
            <v>TOTAL FAMILIA  ANGARITA - BASO</v>
          </cell>
          <cell r="B119">
            <v>37408</v>
          </cell>
          <cell r="C119">
            <v>37773</v>
          </cell>
          <cell r="D119">
            <v>12</v>
          </cell>
          <cell r="E119">
            <v>0.03</v>
          </cell>
          <cell r="F119" t="str">
            <v>MES VENCIDO</v>
          </cell>
          <cell r="G119">
            <v>264883560</v>
          </cell>
          <cell r="H119">
            <v>264883560</v>
          </cell>
          <cell r="I119">
            <v>9</v>
          </cell>
          <cell r="J119">
            <v>264883560</v>
          </cell>
          <cell r="K119">
            <v>7946506.7999999998</v>
          </cell>
          <cell r="M119">
            <v>7946506.7999999998</v>
          </cell>
          <cell r="N119">
            <v>7946506.7999999998</v>
          </cell>
          <cell r="O119">
            <v>7946506.7999999998</v>
          </cell>
          <cell r="P119">
            <v>7946506.7999999998</v>
          </cell>
          <cell r="Q119">
            <v>7946506.7999999998</v>
          </cell>
          <cell r="R119">
            <v>7946506.7999999998</v>
          </cell>
          <cell r="S119">
            <v>7946506.7999999998</v>
          </cell>
          <cell r="T119">
            <v>7946506.7999999998</v>
          </cell>
        </row>
        <row r="120">
          <cell r="A120" t="str">
            <v>CAMILO GIRALDO</v>
          </cell>
          <cell r="B120" t="str">
            <v>OCTUBRE DE 2002</v>
          </cell>
          <cell r="C120" t="str">
            <v>MARZO DE 2003</v>
          </cell>
          <cell r="D120">
            <v>6</v>
          </cell>
          <cell r="E120">
            <v>0.03</v>
          </cell>
          <cell r="F120" t="str">
            <v>MES VENCIDO</v>
          </cell>
          <cell r="G120">
            <v>66220890</v>
          </cell>
          <cell r="H120">
            <v>66220890</v>
          </cell>
          <cell r="I120">
            <v>9</v>
          </cell>
          <cell r="J120">
            <v>125000000</v>
          </cell>
          <cell r="K120">
            <v>3750000</v>
          </cell>
          <cell r="L120">
            <v>0</v>
          </cell>
          <cell r="M120">
            <v>125000000</v>
          </cell>
          <cell r="Q120">
            <v>40000000</v>
          </cell>
          <cell r="R120">
            <v>125000000</v>
          </cell>
          <cell r="T120">
            <v>264883560</v>
          </cell>
        </row>
        <row r="121">
          <cell r="A121" t="str">
            <v>CAMILO GIRALDO</v>
          </cell>
          <cell r="B121" t="str">
            <v>OCTUBRE DE 2002</v>
          </cell>
          <cell r="C121" t="str">
            <v>MARZO DE 2003</v>
          </cell>
          <cell r="D121">
            <v>6</v>
          </cell>
          <cell r="E121">
            <v>2.5000000000000001E-2</v>
          </cell>
          <cell r="F121" t="str">
            <v>MES VENCIDO</v>
          </cell>
          <cell r="G121">
            <v>40000000</v>
          </cell>
          <cell r="H121">
            <v>40000000</v>
          </cell>
          <cell r="I121">
            <v>1</v>
          </cell>
          <cell r="J121">
            <v>40000000</v>
          </cell>
          <cell r="K121">
            <v>1000000</v>
          </cell>
          <cell r="L121">
            <v>40000000</v>
          </cell>
          <cell r="M121">
            <v>40000000</v>
          </cell>
          <cell r="N121">
            <v>40000000</v>
          </cell>
          <cell r="O121">
            <v>40000000</v>
          </cell>
          <cell r="P121">
            <v>40000000</v>
          </cell>
          <cell r="Q121">
            <v>40000000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>
            <v>0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  <cell r="BF121">
            <v>0</v>
          </cell>
          <cell r="BG121">
            <v>0</v>
          </cell>
          <cell r="BH121">
            <v>0</v>
          </cell>
          <cell r="BI121">
            <v>0</v>
          </cell>
          <cell r="BJ121">
            <v>0</v>
          </cell>
          <cell r="BK121">
            <v>0</v>
          </cell>
          <cell r="BL121">
            <v>0</v>
          </cell>
          <cell r="BM121">
            <v>0</v>
          </cell>
          <cell r="BN121">
            <v>0</v>
          </cell>
          <cell r="BO121">
            <v>0</v>
          </cell>
          <cell r="BP121">
            <v>0</v>
          </cell>
          <cell r="BQ121">
            <v>0</v>
          </cell>
          <cell r="BR121">
            <v>0</v>
          </cell>
          <cell r="BS121">
            <v>0</v>
          </cell>
          <cell r="BT121">
            <v>0</v>
          </cell>
          <cell r="BU121">
            <v>0</v>
          </cell>
          <cell r="BV121">
            <v>0</v>
          </cell>
          <cell r="BW121">
            <v>0</v>
          </cell>
          <cell r="BX121">
            <v>0</v>
          </cell>
        </row>
        <row r="122">
          <cell r="A122" t="str">
            <v>TOTAL FAMILIA  ANGARITA - BASO</v>
          </cell>
          <cell r="B122">
            <v>37408</v>
          </cell>
          <cell r="C122">
            <v>37773</v>
          </cell>
          <cell r="D122">
            <v>12</v>
          </cell>
          <cell r="E122">
            <v>0.03</v>
          </cell>
          <cell r="F122" t="str">
            <v>MES VENCIDO</v>
          </cell>
          <cell r="G122" t="str">
            <v>INICIAL</v>
          </cell>
          <cell r="H122" t="str">
            <v>0CTUBRE 31  DE 2002</v>
          </cell>
          <cell r="I122" t="str">
            <v>PENDIENTES</v>
          </cell>
          <cell r="J122">
            <v>2773.73</v>
          </cell>
          <cell r="K122">
            <v>7946506.7999999998</v>
          </cell>
          <cell r="L122">
            <v>40000000</v>
          </cell>
          <cell r="M122">
            <v>40000000</v>
          </cell>
          <cell r="N122">
            <v>40000000</v>
          </cell>
          <cell r="O122">
            <v>40000000</v>
          </cell>
          <cell r="P122">
            <v>40000000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>
            <v>0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>
            <v>0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  <cell r="BF122">
            <v>0</v>
          </cell>
          <cell r="BG122">
            <v>0</v>
          </cell>
          <cell r="BH122">
            <v>0</v>
          </cell>
          <cell r="BI122">
            <v>0</v>
          </cell>
          <cell r="BJ122">
            <v>0</v>
          </cell>
          <cell r="BK122">
            <v>0</v>
          </cell>
          <cell r="BL122">
            <v>0</v>
          </cell>
          <cell r="BM122">
            <v>0</v>
          </cell>
          <cell r="BN122">
            <v>0</v>
          </cell>
          <cell r="BO122">
            <v>0</v>
          </cell>
          <cell r="BP122">
            <v>0</v>
          </cell>
          <cell r="BQ122">
            <v>0</v>
          </cell>
          <cell r="BR122">
            <v>0</v>
          </cell>
          <cell r="BS122">
            <v>0</v>
          </cell>
          <cell r="BT122">
            <v>0</v>
          </cell>
          <cell r="BU122">
            <v>0</v>
          </cell>
          <cell r="BV122">
            <v>0</v>
          </cell>
        </row>
        <row r="123">
          <cell r="A123" t="str">
            <v>EUGENIO URRECHAGA ALTUNA (CHEQUE POSFECHADO)</v>
          </cell>
          <cell r="B123" t="str">
            <v>OCTUBRE DE 2001</v>
          </cell>
          <cell r="C123" t="str">
            <v>AGOSTO DE 2003</v>
          </cell>
          <cell r="D123">
            <v>24</v>
          </cell>
          <cell r="E123">
            <v>0.03</v>
          </cell>
          <cell r="F123" t="str">
            <v>MES VENCIDO</v>
          </cell>
          <cell r="G123">
            <v>125000000</v>
          </cell>
          <cell r="H123">
            <v>125000000</v>
          </cell>
          <cell r="I123">
            <v>1</v>
          </cell>
          <cell r="J123">
            <v>125000000</v>
          </cell>
          <cell r="K123">
            <v>3750000</v>
          </cell>
          <cell r="L123">
            <v>0</v>
          </cell>
          <cell r="M123">
            <v>1000000</v>
          </cell>
          <cell r="N123">
            <v>1000000</v>
          </cell>
          <cell r="O123">
            <v>1000000</v>
          </cell>
          <cell r="P123">
            <v>1000000</v>
          </cell>
          <cell r="Q123">
            <v>1000000</v>
          </cell>
          <cell r="R123">
            <v>5200000</v>
          </cell>
          <cell r="S123">
            <v>5200000</v>
          </cell>
          <cell r="T123">
            <v>5200000</v>
          </cell>
          <cell r="U123">
            <v>5200000</v>
          </cell>
          <cell r="V123">
            <v>5200000</v>
          </cell>
          <cell r="W123">
            <v>5200000</v>
          </cell>
          <cell r="X123">
            <v>818856</v>
          </cell>
        </row>
        <row r="124">
          <cell r="A124" t="str">
            <v>BANCO DE OCCIDENTE 210 0000 353-4</v>
          </cell>
          <cell r="B124">
            <v>37421</v>
          </cell>
          <cell r="C124">
            <v>37786</v>
          </cell>
          <cell r="D124">
            <v>12</v>
          </cell>
          <cell r="E124">
            <v>7.0000000000000007E-2</v>
          </cell>
          <cell r="F124" t="str">
            <v>T.VENCIDO int. Anticp</v>
          </cell>
          <cell r="G124">
            <v>300000000</v>
          </cell>
          <cell r="H124">
            <v>225000000</v>
          </cell>
          <cell r="I124">
            <v>3</v>
          </cell>
          <cell r="J124">
            <v>225000000</v>
          </cell>
          <cell r="K124">
            <v>75000000</v>
          </cell>
          <cell r="L124">
            <v>125000000</v>
          </cell>
          <cell r="M124">
            <v>125000000</v>
          </cell>
          <cell r="N124">
            <v>75000000</v>
          </cell>
          <cell r="O124">
            <v>125000000</v>
          </cell>
          <cell r="P124">
            <v>125000000</v>
          </cell>
          <cell r="Q124">
            <v>75000000</v>
          </cell>
          <cell r="R124">
            <v>75000000</v>
          </cell>
          <cell r="S124">
            <v>0</v>
          </cell>
          <cell r="T124">
            <v>75000000</v>
          </cell>
          <cell r="U124">
            <v>0</v>
          </cell>
          <cell r="V124">
            <v>0</v>
          </cell>
          <cell r="W124">
            <v>75000000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  <cell r="BF124">
            <v>0</v>
          </cell>
          <cell r="BG124">
            <v>0</v>
          </cell>
          <cell r="BH124">
            <v>0</v>
          </cell>
          <cell r="BI124">
            <v>0</v>
          </cell>
          <cell r="BJ124">
            <v>0</v>
          </cell>
          <cell r="BK124">
            <v>0</v>
          </cell>
          <cell r="BL124">
            <v>0</v>
          </cell>
          <cell r="BM124">
            <v>0</v>
          </cell>
          <cell r="BN124">
            <v>0</v>
          </cell>
          <cell r="BO124">
            <v>0</v>
          </cell>
          <cell r="BP124">
            <v>0</v>
          </cell>
          <cell r="BQ124">
            <v>0</v>
          </cell>
          <cell r="BR124">
            <v>0</v>
          </cell>
          <cell r="BS124">
            <v>0</v>
          </cell>
          <cell r="BT124">
            <v>0</v>
          </cell>
          <cell r="BU124">
            <v>0</v>
          </cell>
          <cell r="BV124">
            <v>0</v>
          </cell>
          <cell r="BW124">
            <v>0</v>
          </cell>
          <cell r="BX124">
            <v>0</v>
          </cell>
        </row>
        <row r="125">
          <cell r="L125">
            <v>225000000</v>
          </cell>
          <cell r="M125">
            <v>225000000</v>
          </cell>
          <cell r="N125">
            <v>150000000</v>
          </cell>
          <cell r="O125">
            <v>150000000</v>
          </cell>
          <cell r="P125">
            <v>150000000</v>
          </cell>
          <cell r="Q125">
            <v>75000000</v>
          </cell>
          <cell r="R125">
            <v>75000000</v>
          </cell>
          <cell r="S125">
            <v>75000000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>
            <v>0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  <cell r="BF125">
            <v>0</v>
          </cell>
          <cell r="BG125">
            <v>0</v>
          </cell>
          <cell r="BH125">
            <v>0</v>
          </cell>
          <cell r="BI125">
            <v>0</v>
          </cell>
          <cell r="BJ125">
            <v>0</v>
          </cell>
          <cell r="BK125">
            <v>0</v>
          </cell>
          <cell r="BL125">
            <v>0</v>
          </cell>
          <cell r="BM125">
            <v>0</v>
          </cell>
          <cell r="BN125">
            <v>0</v>
          </cell>
          <cell r="BO125">
            <v>0</v>
          </cell>
          <cell r="BP125">
            <v>0</v>
          </cell>
          <cell r="BQ125">
            <v>0</v>
          </cell>
          <cell r="BR125">
            <v>0</v>
          </cell>
          <cell r="BS125">
            <v>0</v>
          </cell>
          <cell r="BT125">
            <v>0</v>
          </cell>
          <cell r="BU125">
            <v>0</v>
          </cell>
          <cell r="BV125">
            <v>0</v>
          </cell>
          <cell r="BW125">
            <v>0</v>
          </cell>
          <cell r="BX125">
            <v>0</v>
          </cell>
        </row>
        <row r="126">
          <cell r="A126" t="str">
            <v>CONTANZA MARIA AGUIRRE</v>
          </cell>
          <cell r="B126" t="str">
            <v>OCTUBRE DE 2001</v>
          </cell>
          <cell r="C126" t="str">
            <v>AGOSTO DE 2003</v>
          </cell>
          <cell r="D126">
            <v>24</v>
          </cell>
          <cell r="E126">
            <v>0</v>
          </cell>
          <cell r="F126" t="str">
            <v>MES VENCIDO</v>
          </cell>
          <cell r="G126">
            <v>124800000</v>
          </cell>
          <cell r="H126">
            <v>47618856</v>
          </cell>
          <cell r="I126">
            <v>11</v>
          </cell>
          <cell r="J126">
            <v>47618856</v>
          </cell>
          <cell r="K126">
            <v>5200000</v>
          </cell>
          <cell r="L126">
            <v>0</v>
          </cell>
          <cell r="M126">
            <v>3750000</v>
          </cell>
          <cell r="N126">
            <v>5388750</v>
          </cell>
          <cell r="O126">
            <v>3750000</v>
          </cell>
          <cell r="P126">
            <v>3750000</v>
          </cell>
          <cell r="Q126">
            <v>5669408.745045336</v>
          </cell>
          <cell r="R126">
            <v>2715000</v>
          </cell>
          <cell r="S126">
            <v>5200000</v>
          </cell>
          <cell r="T126">
            <v>0</v>
          </cell>
          <cell r="U126">
            <v>5200000</v>
          </cell>
          <cell r="V126">
            <v>818856</v>
          </cell>
          <cell r="W126">
            <v>0</v>
          </cell>
        </row>
        <row r="127">
          <cell r="A127" t="str">
            <v xml:space="preserve">BANCO DE OCCIDENTE </v>
          </cell>
          <cell r="B127">
            <v>37706</v>
          </cell>
          <cell r="C127">
            <v>37783</v>
          </cell>
          <cell r="D127">
            <v>12</v>
          </cell>
          <cell r="E127">
            <v>7.0000000000000007E-2</v>
          </cell>
          <cell r="F127" t="str">
            <v>TRIM. ANTICIP.</v>
          </cell>
          <cell r="G127">
            <v>225000000</v>
          </cell>
          <cell r="H127">
            <v>225000000</v>
          </cell>
          <cell r="I127">
            <v>1</v>
          </cell>
          <cell r="J127">
            <v>225000000</v>
          </cell>
          <cell r="K127">
            <v>225000000</v>
          </cell>
          <cell r="L127">
            <v>47618856</v>
          </cell>
          <cell r="M127">
            <v>9568717</v>
          </cell>
          <cell r="N127">
            <v>10200000</v>
          </cell>
          <cell r="O127">
            <v>5200000</v>
          </cell>
          <cell r="P127">
            <v>5200000</v>
          </cell>
          <cell r="Q127">
            <v>5200000</v>
          </cell>
          <cell r="R127">
            <v>5200000</v>
          </cell>
          <cell r="S127">
            <v>5200000</v>
          </cell>
          <cell r="T127">
            <v>1850139</v>
          </cell>
          <cell r="U127">
            <v>5200000</v>
          </cell>
          <cell r="V127">
            <v>818856</v>
          </cell>
          <cell r="W127">
            <v>225000000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>
            <v>0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  <cell r="BF127">
            <v>0</v>
          </cell>
          <cell r="BG127">
            <v>0</v>
          </cell>
          <cell r="BH127">
            <v>0</v>
          </cell>
          <cell r="BI127">
            <v>0</v>
          </cell>
          <cell r="BJ127">
            <v>0</v>
          </cell>
          <cell r="BK127">
            <v>0</v>
          </cell>
          <cell r="BL127">
            <v>0</v>
          </cell>
          <cell r="BM127">
            <v>0</v>
          </cell>
          <cell r="BN127">
            <v>0</v>
          </cell>
          <cell r="BO127">
            <v>0</v>
          </cell>
          <cell r="BP127">
            <v>0</v>
          </cell>
          <cell r="BQ127">
            <v>0</v>
          </cell>
          <cell r="BR127">
            <v>0</v>
          </cell>
          <cell r="BS127">
            <v>0</v>
          </cell>
          <cell r="BT127">
            <v>0</v>
          </cell>
          <cell r="BU127">
            <v>0</v>
          </cell>
          <cell r="BV127">
            <v>0</v>
          </cell>
        </row>
        <row r="128">
          <cell r="A128" t="str">
            <v>CARTA DE CREDITO  06710067669    US36000</v>
          </cell>
          <cell r="B128">
            <v>37396</v>
          </cell>
          <cell r="C128">
            <v>37576</v>
          </cell>
          <cell r="D128">
            <v>6</v>
          </cell>
          <cell r="E128" t="str">
            <v>PRIME (DTF-3%)</v>
          </cell>
          <cell r="F128" t="str">
            <v>180 DIAS</v>
          </cell>
          <cell r="G128">
            <v>36000</v>
          </cell>
          <cell r="H128">
            <v>36000</v>
          </cell>
          <cell r="I128">
            <v>1</v>
          </cell>
          <cell r="J128">
            <v>99854280</v>
          </cell>
          <cell r="K128">
            <v>36000</v>
          </cell>
          <cell r="L128">
            <v>225000000</v>
          </cell>
          <cell r="M128">
            <v>225000000</v>
          </cell>
          <cell r="N128">
            <v>225000000</v>
          </cell>
          <cell r="O128">
            <v>225000000</v>
          </cell>
          <cell r="P128">
            <v>225000000</v>
          </cell>
          <cell r="Q128">
            <v>225000000</v>
          </cell>
          <cell r="R128">
            <v>225000000</v>
          </cell>
          <cell r="S128">
            <v>225000000</v>
          </cell>
          <cell r="T128">
            <v>0</v>
          </cell>
          <cell r="U128">
            <v>225000000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>
            <v>0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  <cell r="BF128">
            <v>0</v>
          </cell>
          <cell r="BG128">
            <v>0</v>
          </cell>
          <cell r="BH128">
            <v>0</v>
          </cell>
          <cell r="BI128">
            <v>0</v>
          </cell>
          <cell r="BJ128">
            <v>0</v>
          </cell>
          <cell r="BK128">
            <v>0</v>
          </cell>
          <cell r="BL128">
            <v>0</v>
          </cell>
          <cell r="BM128">
            <v>0</v>
          </cell>
          <cell r="BN128">
            <v>0</v>
          </cell>
          <cell r="BO128">
            <v>0</v>
          </cell>
          <cell r="BP128">
            <v>0</v>
          </cell>
          <cell r="BQ128">
            <v>0</v>
          </cell>
          <cell r="BR128">
            <v>0</v>
          </cell>
          <cell r="BS128">
            <v>0</v>
          </cell>
          <cell r="BT128">
            <v>0</v>
          </cell>
          <cell r="BU128">
            <v>0</v>
          </cell>
          <cell r="BV128">
            <v>0</v>
          </cell>
        </row>
        <row r="129">
          <cell r="A129" t="str">
            <v>CARLOS TORRES</v>
          </cell>
          <cell r="B129">
            <v>37281</v>
          </cell>
          <cell r="C129">
            <v>38042</v>
          </cell>
          <cell r="D129">
            <v>25</v>
          </cell>
          <cell r="E129">
            <v>0</v>
          </cell>
          <cell r="F129" t="str">
            <v>MES VENCIDO</v>
          </cell>
          <cell r="G129">
            <v>144000000</v>
          </cell>
          <cell r="H129">
            <v>75367500</v>
          </cell>
          <cell r="I129">
            <v>15.515697375193</v>
          </cell>
          <cell r="J129">
            <v>75367500</v>
          </cell>
          <cell r="K129">
            <v>4857500</v>
          </cell>
          <cell r="M129">
            <v>4857500</v>
          </cell>
          <cell r="N129">
            <v>5388750</v>
          </cell>
          <cell r="O129">
            <v>4857500</v>
          </cell>
          <cell r="P129">
            <v>4857500</v>
          </cell>
          <cell r="Q129">
            <v>2715000</v>
          </cell>
          <cell r="R129">
            <v>6949250</v>
          </cell>
          <cell r="S129">
            <v>4857500</v>
          </cell>
          <cell r="T129">
            <v>4857500</v>
          </cell>
          <cell r="U129">
            <v>4857500</v>
          </cell>
          <cell r="V129">
            <v>4857500</v>
          </cell>
          <cell r="W129">
            <v>0</v>
          </cell>
          <cell r="X129">
            <v>4857500</v>
          </cell>
          <cell r="Y129">
            <v>4857500</v>
          </cell>
          <cell r="Z129">
            <v>4857500</v>
          </cell>
          <cell r="AA129">
            <v>4857500</v>
          </cell>
          <cell r="AB129">
            <v>2505000</v>
          </cell>
          <cell r="AC129">
            <v>2505000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</v>
          </cell>
          <cell r="AJ129">
            <v>0</v>
          </cell>
          <cell r="AK129">
            <v>0</v>
          </cell>
          <cell r="AL129">
            <v>0</v>
          </cell>
          <cell r="AM129">
            <v>0</v>
          </cell>
          <cell r="AN129">
            <v>0</v>
          </cell>
          <cell r="AO129">
            <v>0</v>
          </cell>
          <cell r="AP129">
            <v>0</v>
          </cell>
          <cell r="AQ129">
            <v>0</v>
          </cell>
          <cell r="AR129">
            <v>0</v>
          </cell>
          <cell r="AS129">
            <v>0</v>
          </cell>
          <cell r="AT129">
            <v>0</v>
          </cell>
          <cell r="AU129">
            <v>0</v>
          </cell>
          <cell r="AV129">
            <v>0</v>
          </cell>
          <cell r="AW129">
            <v>0</v>
          </cell>
          <cell r="AX129">
            <v>0</v>
          </cell>
          <cell r="AY129">
            <v>0</v>
          </cell>
          <cell r="AZ129">
            <v>0</v>
          </cell>
          <cell r="BA129">
            <v>0</v>
          </cell>
          <cell r="BB129">
            <v>0</v>
          </cell>
          <cell r="BC129">
            <v>0</v>
          </cell>
          <cell r="BD129">
            <v>0</v>
          </cell>
          <cell r="BE129">
            <v>0</v>
          </cell>
          <cell r="BF129">
            <v>0</v>
          </cell>
          <cell r="BG129">
            <v>0</v>
          </cell>
          <cell r="BH129">
            <v>0</v>
          </cell>
          <cell r="BI129">
            <v>0</v>
          </cell>
          <cell r="BJ129">
            <v>0</v>
          </cell>
          <cell r="BK129">
            <v>0</v>
          </cell>
          <cell r="BL129">
            <v>0</v>
          </cell>
          <cell r="BM129">
            <v>0</v>
          </cell>
          <cell r="BN129">
            <v>0</v>
          </cell>
          <cell r="BO129">
            <v>0</v>
          </cell>
          <cell r="BP129">
            <v>0</v>
          </cell>
          <cell r="BQ129">
            <v>0</v>
          </cell>
          <cell r="BR129">
            <v>0</v>
          </cell>
          <cell r="BS129">
            <v>0</v>
          </cell>
          <cell r="BT129">
            <v>0</v>
          </cell>
          <cell r="BU129">
            <v>0</v>
          </cell>
          <cell r="BV129">
            <v>0</v>
          </cell>
          <cell r="BW129">
            <v>0</v>
          </cell>
          <cell r="BX129">
            <v>0</v>
          </cell>
        </row>
        <row r="130">
          <cell r="A130" t="str">
            <v>BANCO DE OCCIDENTE</v>
          </cell>
          <cell r="B130">
            <v>37711</v>
          </cell>
          <cell r="C130">
            <v>38077</v>
          </cell>
          <cell r="D130">
            <v>12</v>
          </cell>
          <cell r="E130" t="str">
            <v>DTF + 7%</v>
          </cell>
          <cell r="F130" t="str">
            <v>K. TRIMESTRAL</v>
          </cell>
          <cell r="G130">
            <v>400000000</v>
          </cell>
          <cell r="H130">
            <v>75367500</v>
          </cell>
          <cell r="I130">
            <v>15.515697375193</v>
          </cell>
          <cell r="J130">
            <v>75367500</v>
          </cell>
          <cell r="K130">
            <v>100000000</v>
          </cell>
          <cell r="L130">
            <v>75367500</v>
          </cell>
          <cell r="M130">
            <v>4857500</v>
          </cell>
          <cell r="N130">
            <v>4857500</v>
          </cell>
          <cell r="O130">
            <v>4857500</v>
          </cell>
          <cell r="P130">
            <v>4857500</v>
          </cell>
          <cell r="Q130">
            <v>4857500</v>
          </cell>
          <cell r="R130">
            <v>4857500</v>
          </cell>
          <cell r="S130">
            <v>4857500</v>
          </cell>
          <cell r="T130">
            <v>4857500</v>
          </cell>
          <cell r="U130">
            <v>4857500</v>
          </cell>
          <cell r="V130">
            <v>4857500</v>
          </cell>
          <cell r="W130">
            <v>100000000</v>
          </cell>
          <cell r="X130">
            <v>4857500</v>
          </cell>
          <cell r="Y130">
            <v>4857500</v>
          </cell>
          <cell r="Z130">
            <v>4857500</v>
          </cell>
          <cell r="AA130">
            <v>4857500</v>
          </cell>
          <cell r="AB130">
            <v>2505000</v>
          </cell>
          <cell r="AC130">
            <v>100000000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100000000</v>
          </cell>
          <cell r="AJ130">
            <v>0</v>
          </cell>
          <cell r="AK130">
            <v>0</v>
          </cell>
          <cell r="AL130">
            <v>0</v>
          </cell>
          <cell r="AM130">
            <v>100000000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</v>
          </cell>
          <cell r="BO130">
            <v>0</v>
          </cell>
          <cell r="BP130">
            <v>0</v>
          </cell>
          <cell r="BQ130">
            <v>0</v>
          </cell>
          <cell r="BR130">
            <v>0</v>
          </cell>
          <cell r="BS130">
            <v>0</v>
          </cell>
          <cell r="BT130">
            <v>0</v>
          </cell>
          <cell r="BU130">
            <v>0</v>
          </cell>
          <cell r="BV130">
            <v>0</v>
          </cell>
        </row>
        <row r="131">
          <cell r="A131" t="str">
            <v>CREDITO</v>
          </cell>
          <cell r="B131">
            <v>37567</v>
          </cell>
          <cell r="C131">
            <v>37927</v>
          </cell>
          <cell r="D131">
            <v>12</v>
          </cell>
          <cell r="E131">
            <v>7.0000000000000007E-2</v>
          </cell>
          <cell r="F131" t="str">
            <v>INT. TRIM.ANTICIP</v>
          </cell>
          <cell r="G131">
            <v>26950596</v>
          </cell>
          <cell r="H131">
            <v>100000000</v>
          </cell>
          <cell r="I131">
            <v>12</v>
          </cell>
          <cell r="J131">
            <v>100000000</v>
          </cell>
          <cell r="K131">
            <v>8333333.333333333</v>
          </cell>
          <cell r="L131">
            <v>75367500</v>
          </cell>
          <cell r="M131">
            <v>70510000</v>
          </cell>
          <cell r="N131">
            <v>65652500</v>
          </cell>
          <cell r="O131">
            <v>60795000</v>
          </cell>
          <cell r="P131">
            <v>55937500</v>
          </cell>
          <cell r="Q131">
            <v>51080000</v>
          </cell>
          <cell r="R131">
            <v>400000000</v>
          </cell>
          <cell r="S131">
            <v>41365000</v>
          </cell>
          <cell r="T131">
            <v>36507500</v>
          </cell>
          <cell r="U131">
            <v>31650000</v>
          </cell>
          <cell r="V131">
            <v>26792500</v>
          </cell>
          <cell r="W131">
            <v>21935000</v>
          </cell>
          <cell r="X131">
            <v>17077500</v>
          </cell>
          <cell r="Y131">
            <v>12220000</v>
          </cell>
          <cell r="Z131">
            <v>7362500</v>
          </cell>
          <cell r="AA131">
            <v>2505000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>
            <v>0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  <cell r="BF131">
            <v>0</v>
          </cell>
          <cell r="BG131">
            <v>0</v>
          </cell>
          <cell r="BH131">
            <v>0</v>
          </cell>
          <cell r="BI131">
            <v>0</v>
          </cell>
          <cell r="BJ131">
            <v>0</v>
          </cell>
          <cell r="BK131">
            <v>0</v>
          </cell>
          <cell r="BL131">
            <v>0</v>
          </cell>
          <cell r="BM131">
            <v>0</v>
          </cell>
          <cell r="BN131">
            <v>0</v>
          </cell>
          <cell r="BO131">
            <v>0</v>
          </cell>
          <cell r="BP131">
            <v>0</v>
          </cell>
          <cell r="BQ131">
            <v>0</v>
          </cell>
          <cell r="BR131">
            <v>0</v>
          </cell>
          <cell r="BS131">
            <v>0</v>
          </cell>
          <cell r="BT131">
            <v>0</v>
          </cell>
          <cell r="BU131">
            <v>0</v>
          </cell>
          <cell r="BV131">
            <v>0</v>
          </cell>
        </row>
        <row r="132">
          <cell r="A132" t="str">
            <v>FINANCIERA COMPARTIR (ayudas comunidad)</v>
          </cell>
          <cell r="B132">
            <v>37055</v>
          </cell>
          <cell r="C132">
            <v>38151</v>
          </cell>
          <cell r="D132">
            <v>36</v>
          </cell>
          <cell r="E132">
            <v>0.20619999999999999</v>
          </cell>
          <cell r="F132" t="str">
            <v>MES VENCIDO</v>
          </cell>
          <cell r="G132">
            <v>46484388</v>
          </cell>
          <cell r="H132">
            <v>25824660</v>
          </cell>
          <cell r="I132">
            <v>20</v>
          </cell>
          <cell r="J132">
            <v>25824660</v>
          </cell>
          <cell r="K132">
            <v>1291233</v>
          </cell>
          <cell r="M132">
            <v>1291233</v>
          </cell>
          <cell r="N132">
            <v>25824660</v>
          </cell>
          <cell r="O132">
            <v>24533427</v>
          </cell>
          <cell r="P132">
            <v>23242194</v>
          </cell>
          <cell r="Q132">
            <v>21950961</v>
          </cell>
          <cell r="R132">
            <v>14330000</v>
          </cell>
          <cell r="S132">
            <v>19368495</v>
          </cell>
          <cell r="T132">
            <v>18077262</v>
          </cell>
          <cell r="U132">
            <v>16786029</v>
          </cell>
          <cell r="V132">
            <v>15494796</v>
          </cell>
          <cell r="W132">
            <v>10747500</v>
          </cell>
          <cell r="X132">
            <v>12912330</v>
          </cell>
          <cell r="Y132">
            <v>11621097</v>
          </cell>
          <cell r="Z132">
            <v>10329864</v>
          </cell>
          <cell r="AA132">
            <v>9038631</v>
          </cell>
          <cell r="AB132">
            <v>7747398</v>
          </cell>
          <cell r="AC132">
            <v>7165000</v>
          </cell>
          <cell r="AD132">
            <v>5164932</v>
          </cell>
          <cell r="AE132">
            <v>3873699</v>
          </cell>
          <cell r="AF132">
            <v>2582466</v>
          </cell>
          <cell r="AG132">
            <v>1291233</v>
          </cell>
          <cell r="AH132">
            <v>0</v>
          </cell>
          <cell r="AI132">
            <v>3582500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>
            <v>0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  <cell r="BF132">
            <v>0</v>
          </cell>
          <cell r="BG132">
            <v>0</v>
          </cell>
          <cell r="BH132">
            <v>0</v>
          </cell>
          <cell r="BI132">
            <v>0</v>
          </cell>
          <cell r="BJ132">
            <v>0</v>
          </cell>
          <cell r="BK132">
            <v>0</v>
          </cell>
          <cell r="BL132">
            <v>0</v>
          </cell>
          <cell r="BM132">
            <v>0</v>
          </cell>
          <cell r="BN132">
            <v>0</v>
          </cell>
          <cell r="BO132">
            <v>0</v>
          </cell>
          <cell r="BP132">
            <v>0</v>
          </cell>
          <cell r="BQ132">
            <v>0</v>
          </cell>
          <cell r="BR132">
            <v>0</v>
          </cell>
          <cell r="BS132">
            <v>0</v>
          </cell>
          <cell r="BT132">
            <v>0</v>
          </cell>
          <cell r="BU132">
            <v>0</v>
          </cell>
          <cell r="BV132">
            <v>0</v>
          </cell>
          <cell r="BW132">
            <v>0</v>
          </cell>
          <cell r="BX132">
            <v>0</v>
          </cell>
        </row>
        <row r="133">
          <cell r="A133" t="str">
            <v>BANCO GANADERO</v>
          </cell>
          <cell r="B133">
            <v>37055</v>
          </cell>
          <cell r="C133">
            <v>38151</v>
          </cell>
          <cell r="D133">
            <v>36</v>
          </cell>
          <cell r="E133">
            <v>0.22700000000000001</v>
          </cell>
          <cell r="F133" t="str">
            <v>MES VENCIDO</v>
          </cell>
          <cell r="G133">
            <v>46484391.600000001</v>
          </cell>
          <cell r="H133">
            <v>25824662</v>
          </cell>
          <cell r="I133">
            <v>20</v>
          </cell>
          <cell r="J133">
            <v>25824662</v>
          </cell>
          <cell r="K133">
            <v>1052323</v>
          </cell>
          <cell r="L133">
            <v>25824660</v>
          </cell>
          <cell r="M133">
            <v>1052323</v>
          </cell>
          <cell r="N133">
            <v>1072241</v>
          </cell>
          <cell r="O133">
            <v>1094988.3767285463</v>
          </cell>
          <cell r="P133">
            <v>1118218.3344701582</v>
          </cell>
          <cell r="Q133">
            <v>1141941.1110837744</v>
          </cell>
          <cell r="R133">
            <v>1166167.1616224474</v>
          </cell>
          <cell r="S133">
            <v>1190907.162941074</v>
          </cell>
          <cell r="T133">
            <v>1216172.0184018752</v>
          </cell>
          <cell r="U133">
            <v>1241972.8626797046</v>
          </cell>
          <cell r="V133">
            <v>1268321.0666692988</v>
          </cell>
          <cell r="W133">
            <v>1295228.2424966346</v>
          </cell>
          <cell r="X133">
            <v>1322706.2486366013</v>
          </cell>
          <cell r="Y133">
            <v>1350767.195139243</v>
          </cell>
          <cell r="Z133">
            <v>1379423.4489668754</v>
          </cell>
          <cell r="AA133">
            <v>1408687.6394444269</v>
          </cell>
          <cell r="AB133">
            <v>1438572.6638254095</v>
          </cell>
          <cell r="AC133">
            <v>1469091.6929759691</v>
          </cell>
          <cell r="AD133">
            <v>1500258.1771795226</v>
          </cell>
          <cell r="AE133">
            <v>1532085.852064539</v>
          </cell>
          <cell r="AF133">
            <v>1564588.7446580771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  <cell r="BF133">
            <v>0</v>
          </cell>
          <cell r="BG133">
            <v>0</v>
          </cell>
          <cell r="BH133">
            <v>0</v>
          </cell>
          <cell r="BI133">
            <v>0</v>
          </cell>
          <cell r="BJ133">
            <v>0</v>
          </cell>
          <cell r="BK133">
            <v>0</v>
          </cell>
          <cell r="BL133">
            <v>0</v>
          </cell>
          <cell r="BM133">
            <v>0</v>
          </cell>
          <cell r="BN133">
            <v>0</v>
          </cell>
          <cell r="BO133">
            <v>0</v>
          </cell>
          <cell r="BP133">
            <v>0</v>
          </cell>
          <cell r="BQ133">
            <v>0</v>
          </cell>
          <cell r="BR133">
            <v>0</v>
          </cell>
          <cell r="BS133">
            <v>0</v>
          </cell>
          <cell r="BT133">
            <v>0</v>
          </cell>
          <cell r="BU133">
            <v>0</v>
          </cell>
          <cell r="BV133">
            <v>0</v>
          </cell>
        </row>
        <row r="134">
          <cell r="A134" t="str">
            <v>0013-0494-1-1-9600005697</v>
          </cell>
          <cell r="B134">
            <v>37432</v>
          </cell>
          <cell r="C134">
            <v>37797</v>
          </cell>
          <cell r="D134">
            <v>12</v>
          </cell>
          <cell r="E134">
            <v>0.128</v>
          </cell>
          <cell r="F134" t="str">
            <v>AL VENCIMIENTO</v>
          </cell>
          <cell r="G134">
            <v>300000000</v>
          </cell>
          <cell r="H134">
            <v>300000000</v>
          </cell>
          <cell r="I134">
            <v>1</v>
          </cell>
          <cell r="J134">
            <v>300000000</v>
          </cell>
          <cell r="K134">
            <v>300000000</v>
          </cell>
          <cell r="L134">
            <v>25824662</v>
          </cell>
          <cell r="M134">
            <v>24772339</v>
          </cell>
          <cell r="N134">
            <v>0</v>
          </cell>
          <cell r="O134">
            <v>22605109.623271454</v>
          </cell>
          <cell r="P134">
            <v>21486891.288801298</v>
          </cell>
          <cell r="Q134">
            <v>20344950.177717522</v>
          </cell>
          <cell r="R134">
            <v>19178783.016095076</v>
          </cell>
          <cell r="S134">
            <v>17987875.853154004</v>
          </cell>
          <cell r="T134">
            <v>300000000</v>
          </cell>
          <cell r="U134">
            <v>15529730.972072423</v>
          </cell>
          <cell r="V134">
            <v>14261409.905403124</v>
          </cell>
          <cell r="W134">
            <v>300000000</v>
          </cell>
          <cell r="X134">
            <v>11643475.414269889</v>
          </cell>
          <cell r="Y134">
            <v>10292708.219130646</v>
          </cell>
          <cell r="Z134">
            <v>8913284.7701637708</v>
          </cell>
          <cell r="AA134">
            <v>7504597.1307193441</v>
          </cell>
          <cell r="AB134">
            <v>6066024.4668939346</v>
          </cell>
          <cell r="AC134">
            <v>4596932.7739179656</v>
          </cell>
          <cell r="AD134">
            <v>3096674.5967384428</v>
          </cell>
          <cell r="AE134">
            <v>1564588.7446739038</v>
          </cell>
          <cell r="AF134">
            <v>1.5826663002371788E-5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  <cell r="BF134">
            <v>0</v>
          </cell>
          <cell r="BG134">
            <v>0</v>
          </cell>
          <cell r="BH134">
            <v>0</v>
          </cell>
          <cell r="BI134">
            <v>0</v>
          </cell>
          <cell r="BJ134">
            <v>0</v>
          </cell>
          <cell r="BK134">
            <v>0</v>
          </cell>
          <cell r="BL134">
            <v>0</v>
          </cell>
          <cell r="BM134">
            <v>0</v>
          </cell>
          <cell r="BN134">
            <v>0</v>
          </cell>
          <cell r="BO134">
            <v>0</v>
          </cell>
          <cell r="BP134">
            <v>0</v>
          </cell>
          <cell r="BQ134">
            <v>0</v>
          </cell>
          <cell r="BR134">
            <v>0</v>
          </cell>
          <cell r="BS134">
            <v>0</v>
          </cell>
          <cell r="BT134">
            <v>0</v>
          </cell>
          <cell r="BU134">
            <v>0</v>
          </cell>
          <cell r="BV134">
            <v>0</v>
          </cell>
        </row>
        <row r="135">
          <cell r="A135" t="str">
            <v>Credito rotativo , se prorrogó en dic/2002</v>
          </cell>
          <cell r="B135">
            <v>37336</v>
          </cell>
          <cell r="C135">
            <v>37611</v>
          </cell>
          <cell r="D135">
            <v>9</v>
          </cell>
          <cell r="E135" t="str">
            <v>28.42%</v>
          </cell>
          <cell r="F135" t="str">
            <v>INTERES ANTICIP.</v>
          </cell>
          <cell r="G135">
            <v>981000000</v>
          </cell>
          <cell r="H135">
            <v>218000000</v>
          </cell>
          <cell r="I135">
            <v>2</v>
          </cell>
          <cell r="K135">
            <v>109000000</v>
          </cell>
          <cell r="L135">
            <v>300000000</v>
          </cell>
          <cell r="M135">
            <v>300000000</v>
          </cell>
          <cell r="N135">
            <v>300000000</v>
          </cell>
          <cell r="O135">
            <v>300000000</v>
          </cell>
          <cell r="P135">
            <v>300000000</v>
          </cell>
          <cell r="Q135">
            <v>300000000</v>
          </cell>
          <cell r="R135">
            <v>300000000</v>
          </cell>
          <cell r="S135">
            <v>300000000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  <cell r="BF135">
            <v>0</v>
          </cell>
          <cell r="BG135">
            <v>0</v>
          </cell>
          <cell r="BH135">
            <v>0</v>
          </cell>
          <cell r="BI135">
            <v>0</v>
          </cell>
          <cell r="BJ135">
            <v>0</v>
          </cell>
          <cell r="BK135">
            <v>0</v>
          </cell>
          <cell r="BL135">
            <v>0</v>
          </cell>
          <cell r="BM135">
            <v>0</v>
          </cell>
          <cell r="BN135">
            <v>0</v>
          </cell>
          <cell r="BO135">
            <v>0</v>
          </cell>
          <cell r="BP135">
            <v>0</v>
          </cell>
          <cell r="BQ135">
            <v>0</v>
          </cell>
          <cell r="BR135">
            <v>0</v>
          </cell>
          <cell r="BS135">
            <v>0</v>
          </cell>
          <cell r="BT135">
            <v>0</v>
          </cell>
          <cell r="BU135">
            <v>0</v>
          </cell>
          <cell r="BV135">
            <v>0</v>
          </cell>
          <cell r="BW135">
            <v>0</v>
          </cell>
          <cell r="BX135">
            <v>0</v>
          </cell>
        </row>
        <row r="136">
          <cell r="A136" t="str">
            <v>INGEFIN</v>
          </cell>
          <cell r="B136">
            <v>37336</v>
          </cell>
          <cell r="C136">
            <v>37611</v>
          </cell>
          <cell r="D136">
            <v>9</v>
          </cell>
          <cell r="E136" t="str">
            <v>28.42%</v>
          </cell>
          <cell r="F136" t="str">
            <v>INTERES ANTICIP.</v>
          </cell>
          <cell r="G136">
            <v>981000000</v>
          </cell>
          <cell r="H136">
            <v>218000000</v>
          </cell>
          <cell r="I136">
            <v>2</v>
          </cell>
          <cell r="J136">
            <v>218000000</v>
          </cell>
          <cell r="K136">
            <v>109000000</v>
          </cell>
          <cell r="L136">
            <v>0</v>
          </cell>
          <cell r="M136">
            <v>109000000</v>
          </cell>
          <cell r="N136">
            <v>18560000</v>
          </cell>
          <cell r="O136">
            <v>1832531</v>
          </cell>
          <cell r="P136">
            <v>1832531</v>
          </cell>
          <cell r="Q136">
            <v>1832531</v>
          </cell>
          <cell r="R136">
            <v>1832531</v>
          </cell>
          <cell r="S136">
            <v>1832531</v>
          </cell>
          <cell r="T136">
            <v>19200000</v>
          </cell>
          <cell r="U136">
            <v>1832531</v>
          </cell>
          <cell r="V136">
            <v>1832531</v>
          </cell>
          <cell r="W136">
            <v>19200000</v>
          </cell>
          <cell r="X136">
            <v>1832531</v>
          </cell>
          <cell r="Y136">
            <v>1832531</v>
          </cell>
          <cell r="Z136">
            <v>1832531</v>
          </cell>
          <cell r="AA136">
            <v>1832531</v>
          </cell>
          <cell r="AB136">
            <v>1832531</v>
          </cell>
          <cell r="AC136">
            <v>1832531</v>
          </cell>
          <cell r="AD136">
            <v>1832531</v>
          </cell>
          <cell r="AE136">
            <v>1832531</v>
          </cell>
          <cell r="AF136">
            <v>1832531</v>
          </cell>
          <cell r="AG136">
            <v>1832531</v>
          </cell>
          <cell r="AH136">
            <v>1832531</v>
          </cell>
          <cell r="AI136">
            <v>1832531</v>
          </cell>
          <cell r="AJ136">
            <v>1832531</v>
          </cell>
          <cell r="AK136">
            <v>1832531</v>
          </cell>
          <cell r="AL136">
            <v>1832531</v>
          </cell>
          <cell r="AM136">
            <v>1832531</v>
          </cell>
          <cell r="AN136">
            <v>1832531</v>
          </cell>
          <cell r="AO136">
            <v>6367531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</v>
          </cell>
          <cell r="BO136">
            <v>0</v>
          </cell>
          <cell r="BP136">
            <v>0</v>
          </cell>
          <cell r="BQ136">
            <v>0</v>
          </cell>
          <cell r="BR136">
            <v>0</v>
          </cell>
          <cell r="BS136">
            <v>0</v>
          </cell>
          <cell r="BT136">
            <v>0</v>
          </cell>
          <cell r="BU136">
            <v>0</v>
          </cell>
          <cell r="BV136">
            <v>0</v>
          </cell>
          <cell r="BW136">
            <v>0</v>
          </cell>
          <cell r="BX136">
            <v>0</v>
          </cell>
        </row>
        <row r="137">
          <cell r="A137" t="str">
            <v>0013-0494-1-1-9600005770</v>
          </cell>
          <cell r="B137">
            <v>37448</v>
          </cell>
          <cell r="C137">
            <v>37632</v>
          </cell>
          <cell r="D137">
            <v>6</v>
          </cell>
          <cell r="E137">
            <v>0.12282</v>
          </cell>
          <cell r="F137" t="str">
            <v>AL VENCIMIENTO</v>
          </cell>
          <cell r="G137">
            <v>200000000</v>
          </cell>
          <cell r="H137">
            <v>200000000</v>
          </cell>
          <cell r="I137">
            <v>1</v>
          </cell>
          <cell r="J137">
            <v>200000000</v>
          </cell>
          <cell r="K137">
            <v>200000000</v>
          </cell>
          <cell r="L137">
            <v>218000000</v>
          </cell>
          <cell r="M137">
            <v>109000000</v>
          </cell>
          <cell r="N137">
            <v>109000000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200000000</v>
          </cell>
          <cell r="V137">
            <v>0</v>
          </cell>
          <cell r="W137">
            <v>0</v>
          </cell>
          <cell r="X137">
            <v>0</v>
          </cell>
          <cell r="Y137">
            <v>200000000</v>
          </cell>
          <cell r="Z137">
            <v>0</v>
          </cell>
          <cell r="AA137">
            <v>0</v>
          </cell>
          <cell r="AB137">
            <v>0</v>
          </cell>
          <cell r="AC137">
            <v>0</v>
          </cell>
          <cell r="AD137">
            <v>0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>
            <v>0</v>
          </cell>
          <cell r="AU137">
            <v>0</v>
          </cell>
          <cell r="AV137">
            <v>0</v>
          </cell>
          <cell r="AW137">
            <v>0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  <cell r="BF137">
            <v>0</v>
          </cell>
          <cell r="BG137">
            <v>0</v>
          </cell>
          <cell r="BH137">
            <v>0</v>
          </cell>
          <cell r="BI137">
            <v>0</v>
          </cell>
          <cell r="BJ137">
            <v>0</v>
          </cell>
          <cell r="BK137">
            <v>0</v>
          </cell>
          <cell r="BL137">
            <v>0</v>
          </cell>
          <cell r="BM137">
            <v>0</v>
          </cell>
          <cell r="BN137">
            <v>0</v>
          </cell>
          <cell r="BO137">
            <v>0</v>
          </cell>
          <cell r="BP137">
            <v>0</v>
          </cell>
          <cell r="BQ137">
            <v>0</v>
          </cell>
          <cell r="BR137">
            <v>0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</row>
        <row r="138">
          <cell r="A138" t="str">
            <v>Se prorrogo en enero 11/03</v>
          </cell>
          <cell r="B138">
            <v>37336</v>
          </cell>
          <cell r="C138">
            <v>37885</v>
          </cell>
          <cell r="D138">
            <v>18</v>
          </cell>
          <cell r="E138" t="str">
            <v>25-28%</v>
          </cell>
          <cell r="F138" t="str">
            <v>INTERES ANTICIP.</v>
          </cell>
          <cell r="G138">
            <v>2001059173</v>
          </cell>
          <cell r="H138">
            <v>1238059173</v>
          </cell>
          <cell r="I138">
            <v>28</v>
          </cell>
          <cell r="J138">
            <v>1238059173</v>
          </cell>
          <cell r="K138">
            <v>9405000</v>
          </cell>
          <cell r="L138">
            <v>200000000</v>
          </cell>
          <cell r="M138">
            <v>200000000</v>
          </cell>
          <cell r="N138">
            <v>200000000</v>
          </cell>
          <cell r="O138">
            <v>200000000</v>
          </cell>
          <cell r="P138">
            <v>200000000</v>
          </cell>
          <cell r="Q138">
            <v>200000000</v>
          </cell>
          <cell r="R138">
            <v>200000000</v>
          </cell>
          <cell r="S138">
            <v>200000000</v>
          </cell>
          <cell r="T138">
            <v>200000000</v>
          </cell>
          <cell r="U138">
            <v>0</v>
          </cell>
          <cell r="V138">
            <v>0</v>
          </cell>
          <cell r="W138">
            <v>0</v>
          </cell>
          <cell r="X138">
            <v>0</v>
          </cell>
          <cell r="Y138">
            <v>0</v>
          </cell>
          <cell r="Z138">
            <v>0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  <cell r="BF138">
            <v>0</v>
          </cell>
          <cell r="BG138">
            <v>0</v>
          </cell>
          <cell r="BH138">
            <v>0</v>
          </cell>
          <cell r="BI138">
            <v>0</v>
          </cell>
          <cell r="BJ138">
            <v>0</v>
          </cell>
          <cell r="BK138">
            <v>0</v>
          </cell>
          <cell r="BL138">
            <v>0</v>
          </cell>
          <cell r="BM138">
            <v>0</v>
          </cell>
          <cell r="BN138">
            <v>0</v>
          </cell>
          <cell r="BO138">
            <v>0</v>
          </cell>
          <cell r="BP138">
            <v>0</v>
          </cell>
          <cell r="BQ138">
            <v>0</v>
          </cell>
          <cell r="BR138">
            <v>0</v>
          </cell>
          <cell r="BS138">
            <v>0</v>
          </cell>
          <cell r="BT138">
            <v>0</v>
          </cell>
          <cell r="BU138">
            <v>0</v>
          </cell>
          <cell r="BV138">
            <v>0</v>
          </cell>
          <cell r="BW138">
            <v>0</v>
          </cell>
          <cell r="BX138">
            <v>0</v>
          </cell>
        </row>
        <row r="139">
          <cell r="A139" t="str">
            <v>CREDITO (9 PAGARES) - PAGO ENE-SEP 2003</v>
          </cell>
          <cell r="B139">
            <v>37336</v>
          </cell>
          <cell r="C139">
            <v>37885</v>
          </cell>
          <cell r="D139">
            <v>18</v>
          </cell>
          <cell r="E139" t="str">
            <v>25-28%</v>
          </cell>
          <cell r="F139" t="str">
            <v>INTERES ANTICIP.</v>
          </cell>
          <cell r="G139">
            <v>1020059173</v>
          </cell>
          <cell r="H139">
            <v>1020059173</v>
          </cell>
          <cell r="I139">
            <v>10</v>
          </cell>
          <cell r="J139">
            <v>1020059173</v>
          </cell>
          <cell r="K139">
            <v>102005917.3</v>
          </cell>
          <cell r="L139">
            <v>1020059173</v>
          </cell>
          <cell r="M139">
            <v>1020059173</v>
          </cell>
          <cell r="N139">
            <v>1020059173</v>
          </cell>
          <cell r="O139">
            <v>12213767</v>
          </cell>
          <cell r="P139">
            <v>112530833</v>
          </cell>
          <cell r="Q139">
            <v>115000000</v>
          </cell>
          <cell r="R139">
            <v>117712500</v>
          </cell>
          <cell r="S139">
            <v>120661667</v>
          </cell>
          <cell r="T139">
            <v>123862506</v>
          </cell>
          <cell r="U139">
            <v>12282000</v>
          </cell>
          <cell r="V139">
            <v>40000000</v>
          </cell>
          <cell r="W139">
            <v>110000000</v>
          </cell>
          <cell r="X139">
            <v>110000000</v>
          </cell>
          <cell r="Y139">
            <v>12282000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>
            <v>0</v>
          </cell>
          <cell r="BC139">
            <v>0</v>
          </cell>
          <cell r="BD139">
            <v>0</v>
          </cell>
          <cell r="BE139">
            <v>0</v>
          </cell>
          <cell r="BF139">
            <v>0</v>
          </cell>
          <cell r="BG139">
            <v>0</v>
          </cell>
          <cell r="BH139">
            <v>0</v>
          </cell>
          <cell r="BI139">
            <v>0</v>
          </cell>
          <cell r="BJ139">
            <v>0</v>
          </cell>
          <cell r="BK139">
            <v>0</v>
          </cell>
          <cell r="BL139">
            <v>0</v>
          </cell>
          <cell r="BM139">
            <v>0</v>
          </cell>
          <cell r="BN139">
            <v>0</v>
          </cell>
          <cell r="BO139">
            <v>0</v>
          </cell>
          <cell r="BP139">
            <v>0</v>
          </cell>
          <cell r="BQ139">
            <v>0</v>
          </cell>
          <cell r="BR139">
            <v>0</v>
          </cell>
          <cell r="BS139">
            <v>0</v>
          </cell>
          <cell r="BT139">
            <v>0</v>
          </cell>
          <cell r="BU139">
            <v>0</v>
          </cell>
          <cell r="BV139">
            <v>0</v>
          </cell>
        </row>
        <row r="140">
          <cell r="A140" t="str">
            <v>BANCO ALIADAS</v>
          </cell>
          <cell r="B140">
            <v>37336</v>
          </cell>
          <cell r="C140">
            <v>37611</v>
          </cell>
          <cell r="D140">
            <v>0</v>
          </cell>
          <cell r="E140" t="str">
            <v>28.42%</v>
          </cell>
          <cell r="F140" t="str">
            <v>INTERES ANTICIP.</v>
          </cell>
          <cell r="G140">
            <v>981000000</v>
          </cell>
          <cell r="H140">
            <v>218000000</v>
          </cell>
          <cell r="I140">
            <v>2</v>
          </cell>
          <cell r="J140">
            <v>218000000</v>
          </cell>
          <cell r="K140">
            <v>109000000</v>
          </cell>
          <cell r="L140">
            <v>1020059173</v>
          </cell>
          <cell r="M140">
            <v>1020059173</v>
          </cell>
          <cell r="N140">
            <v>1020059173</v>
          </cell>
          <cell r="O140">
            <v>909767506</v>
          </cell>
          <cell r="P140">
            <v>797236673</v>
          </cell>
          <cell r="Q140">
            <v>682236673</v>
          </cell>
          <cell r="R140">
            <v>564524173</v>
          </cell>
          <cell r="S140">
            <v>443862506</v>
          </cell>
          <cell r="T140">
            <v>320000000</v>
          </cell>
          <cell r="U140">
            <v>260000000</v>
          </cell>
          <cell r="V140">
            <v>220000000</v>
          </cell>
          <cell r="W140">
            <v>110000000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  <cell r="BF140">
            <v>0</v>
          </cell>
          <cell r="BG140">
            <v>0</v>
          </cell>
          <cell r="BH140">
            <v>0</v>
          </cell>
          <cell r="BI140">
            <v>0</v>
          </cell>
          <cell r="BJ140">
            <v>0</v>
          </cell>
          <cell r="BK140">
            <v>0</v>
          </cell>
          <cell r="BL140">
            <v>0</v>
          </cell>
          <cell r="BM140">
            <v>0</v>
          </cell>
          <cell r="BN140">
            <v>0</v>
          </cell>
          <cell r="BO140">
            <v>0</v>
          </cell>
          <cell r="BP140">
            <v>0</v>
          </cell>
          <cell r="BQ140">
            <v>0</v>
          </cell>
          <cell r="BR140">
            <v>0</v>
          </cell>
          <cell r="BS140">
            <v>0</v>
          </cell>
          <cell r="BT140">
            <v>0</v>
          </cell>
          <cell r="BU140">
            <v>0</v>
          </cell>
          <cell r="BV140">
            <v>0</v>
          </cell>
        </row>
        <row r="141">
          <cell r="A141" t="str">
            <v xml:space="preserve">CREDITO </v>
          </cell>
          <cell r="B141">
            <v>37585</v>
          </cell>
          <cell r="C141">
            <v>38316</v>
          </cell>
          <cell r="D141">
            <v>24</v>
          </cell>
          <cell r="E141">
            <v>0.37671905403196804</v>
          </cell>
          <cell r="F141" t="str">
            <v>INTERES ANTICIP.</v>
          </cell>
          <cell r="G141">
            <v>4000000000</v>
          </cell>
          <cell r="H141">
            <v>4000000000</v>
          </cell>
          <cell r="I141">
            <v>24</v>
          </cell>
          <cell r="J141">
            <v>4000000000</v>
          </cell>
          <cell r="K141">
            <v>166666666.66666666</v>
          </cell>
          <cell r="L141">
            <v>0</v>
          </cell>
          <cell r="M141">
            <v>3215061</v>
          </cell>
          <cell r="N141">
            <v>166666666.66666666</v>
          </cell>
          <cell r="O141">
            <v>166666666.66666666</v>
          </cell>
          <cell r="P141">
            <v>166666666.66666666</v>
          </cell>
          <cell r="Q141">
            <v>166666666.66666666</v>
          </cell>
          <cell r="R141">
            <v>166666666.66666666</v>
          </cell>
          <cell r="S141">
            <v>166666666.66666666</v>
          </cell>
          <cell r="T141">
            <v>166666666.66666666</v>
          </cell>
          <cell r="U141">
            <v>166666666.66666666</v>
          </cell>
          <cell r="V141">
            <v>166666666.66666666</v>
          </cell>
          <cell r="W141">
            <v>166666666.66666666</v>
          </cell>
          <cell r="X141">
            <v>166666666.66666666</v>
          </cell>
          <cell r="Y141">
            <v>166666666.66666666</v>
          </cell>
          <cell r="Z141">
            <v>166666666.66666666</v>
          </cell>
          <cell r="AA141">
            <v>166666666.66666666</v>
          </cell>
          <cell r="AB141">
            <v>166666666.66666666</v>
          </cell>
          <cell r="AC141">
            <v>166666666.66666666</v>
          </cell>
          <cell r="AD141">
            <v>166666666.66666666</v>
          </cell>
          <cell r="AE141">
            <v>166666666.66666666</v>
          </cell>
          <cell r="AF141">
            <v>166666666.66666666</v>
          </cell>
          <cell r="AG141">
            <v>166666666.66666666</v>
          </cell>
          <cell r="AH141">
            <v>166666666.66666666</v>
          </cell>
          <cell r="AI141">
            <v>166666666.66666666</v>
          </cell>
          <cell r="AJ141">
            <v>166666666.66666666</v>
          </cell>
          <cell r="AK141">
            <v>166666666.66666666</v>
          </cell>
          <cell r="AL141">
            <v>166666666.66666666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  <cell r="BF141">
            <v>0</v>
          </cell>
          <cell r="BG141">
            <v>0</v>
          </cell>
          <cell r="BH141">
            <v>0</v>
          </cell>
          <cell r="BI141">
            <v>0</v>
          </cell>
          <cell r="BJ141">
            <v>0</v>
          </cell>
          <cell r="BK141">
            <v>0</v>
          </cell>
          <cell r="BL141">
            <v>0</v>
          </cell>
          <cell r="BM141">
            <v>0</v>
          </cell>
          <cell r="BN141">
            <v>0</v>
          </cell>
          <cell r="BO141">
            <v>0</v>
          </cell>
          <cell r="BP141">
            <v>0</v>
          </cell>
          <cell r="BQ141">
            <v>0</v>
          </cell>
          <cell r="BR141">
            <v>0</v>
          </cell>
          <cell r="BS141">
            <v>0</v>
          </cell>
          <cell r="BT141">
            <v>0</v>
          </cell>
          <cell r="BU141">
            <v>0</v>
          </cell>
          <cell r="BV141">
            <v>0</v>
          </cell>
        </row>
        <row r="142">
          <cell r="A142" t="str">
            <v>PREINVERSION</v>
          </cell>
          <cell r="B142">
            <v>37516</v>
          </cell>
          <cell r="C142">
            <v>37607</v>
          </cell>
          <cell r="D142">
            <v>0</v>
          </cell>
          <cell r="E142">
            <v>0.1</v>
          </cell>
          <cell r="F142" t="str">
            <v>AL VENCIMIENTO</v>
          </cell>
          <cell r="G142">
            <v>60000</v>
          </cell>
          <cell r="H142">
            <v>168000000</v>
          </cell>
          <cell r="I142">
            <v>1</v>
          </cell>
          <cell r="J142">
            <v>1020059173</v>
          </cell>
          <cell r="K142">
            <v>113339908.1111111</v>
          </cell>
          <cell r="L142">
            <v>3999999999.9999986</v>
          </cell>
          <cell r="M142">
            <v>3999999999.9999986</v>
          </cell>
          <cell r="N142">
            <v>3833333333.3333321</v>
          </cell>
          <cell r="O142">
            <v>3666666666.6666656</v>
          </cell>
          <cell r="P142">
            <v>3499999999.999999</v>
          </cell>
          <cell r="Q142">
            <v>3333333333.3333325</v>
          </cell>
          <cell r="R142">
            <v>3166666666.666666</v>
          </cell>
          <cell r="S142">
            <v>2999999999.9999995</v>
          </cell>
          <cell r="T142">
            <v>2833333333.333333</v>
          </cell>
          <cell r="U142">
            <v>2666666666.6666665</v>
          </cell>
          <cell r="V142">
            <v>2500000000</v>
          </cell>
          <cell r="W142">
            <v>2333333333.3333335</v>
          </cell>
          <cell r="X142">
            <v>2166666666.666667</v>
          </cell>
          <cell r="Y142">
            <v>2000000000.0000002</v>
          </cell>
          <cell r="Z142">
            <v>1833333333.3333335</v>
          </cell>
          <cell r="AA142">
            <v>1666666666.6666667</v>
          </cell>
          <cell r="AB142">
            <v>1500000000</v>
          </cell>
          <cell r="AC142">
            <v>1333333333.3333333</v>
          </cell>
          <cell r="AD142">
            <v>1166666666.6666665</v>
          </cell>
          <cell r="AE142">
            <v>999999999.99999988</v>
          </cell>
          <cell r="AF142">
            <v>833333333.33333325</v>
          </cell>
          <cell r="AG142">
            <v>666666666.66666663</v>
          </cell>
          <cell r="AH142">
            <v>500000000</v>
          </cell>
          <cell r="AI142">
            <v>333333333.33333331</v>
          </cell>
          <cell r="AJ142">
            <v>166666666.66666666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  <cell r="BF142">
            <v>0</v>
          </cell>
          <cell r="BG142">
            <v>0</v>
          </cell>
          <cell r="BH142">
            <v>0</v>
          </cell>
          <cell r="BI142">
            <v>0</v>
          </cell>
          <cell r="BJ142">
            <v>0</v>
          </cell>
          <cell r="BK142">
            <v>0</v>
          </cell>
          <cell r="BL142">
            <v>0</v>
          </cell>
          <cell r="BM142">
            <v>0</v>
          </cell>
          <cell r="BN142">
            <v>0</v>
          </cell>
          <cell r="BO142">
            <v>0</v>
          </cell>
          <cell r="BP142">
            <v>0</v>
          </cell>
          <cell r="BQ142">
            <v>0</v>
          </cell>
          <cell r="BR142">
            <v>0</v>
          </cell>
          <cell r="BS142">
            <v>0</v>
          </cell>
          <cell r="BT142">
            <v>0</v>
          </cell>
          <cell r="BU142">
            <v>0</v>
          </cell>
          <cell r="BV142">
            <v>0</v>
          </cell>
          <cell r="BW142">
            <v>0</v>
          </cell>
          <cell r="BX142">
            <v>0</v>
          </cell>
        </row>
        <row r="143">
          <cell r="A143" t="str">
            <v>SE CAPITALIZARA</v>
          </cell>
          <cell r="B143">
            <v>37516</v>
          </cell>
          <cell r="C143">
            <v>37607</v>
          </cell>
          <cell r="D143">
            <v>0</v>
          </cell>
          <cell r="E143">
            <v>0.1</v>
          </cell>
          <cell r="F143" t="str">
            <v>AL VENCIMIENTO</v>
          </cell>
          <cell r="G143">
            <v>3045.43</v>
          </cell>
          <cell r="H143">
            <v>8527204</v>
          </cell>
          <cell r="I143">
            <v>1</v>
          </cell>
          <cell r="L143">
            <v>34208.683107656718</v>
          </cell>
          <cell r="M143">
            <v>1020059173</v>
          </cell>
          <cell r="N143">
            <v>1020059173</v>
          </cell>
          <cell r="O143">
            <v>909767506</v>
          </cell>
          <cell r="P143">
            <v>797236673</v>
          </cell>
          <cell r="Q143">
            <v>682236673</v>
          </cell>
          <cell r="R143">
            <v>564524173</v>
          </cell>
          <cell r="S143">
            <v>443862506</v>
          </cell>
          <cell r="T143">
            <v>320000000</v>
          </cell>
          <cell r="U143">
            <v>260000000</v>
          </cell>
          <cell r="V143">
            <v>220000000</v>
          </cell>
          <cell r="W143">
            <v>110000000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  <cell r="BF143">
            <v>0</v>
          </cell>
          <cell r="BG143">
            <v>0</v>
          </cell>
          <cell r="BH143">
            <v>0</v>
          </cell>
          <cell r="BI143">
            <v>0</v>
          </cell>
          <cell r="BJ143">
            <v>0</v>
          </cell>
          <cell r="BK143">
            <v>0</v>
          </cell>
          <cell r="BL143">
            <v>0</v>
          </cell>
          <cell r="BM143">
            <v>0</v>
          </cell>
          <cell r="BN143">
            <v>0</v>
          </cell>
          <cell r="BO143">
            <v>0</v>
          </cell>
          <cell r="BP143">
            <v>0</v>
          </cell>
          <cell r="BQ143">
            <v>0</v>
          </cell>
          <cell r="BR143">
            <v>0</v>
          </cell>
          <cell r="BS143">
            <v>0</v>
          </cell>
          <cell r="BT143">
            <v>0</v>
          </cell>
          <cell r="BU143">
            <v>0</v>
          </cell>
          <cell r="BV143">
            <v>0</v>
          </cell>
        </row>
        <row r="144">
          <cell r="A144" t="str">
            <v>PROYECTO PAUTA</v>
          </cell>
          <cell r="B144">
            <v>37377</v>
          </cell>
          <cell r="C144">
            <v>38316</v>
          </cell>
          <cell r="D144">
            <v>24</v>
          </cell>
          <cell r="E144">
            <v>0.37671905403196804</v>
          </cell>
          <cell r="F144" t="str">
            <v>MES VENCIDO</v>
          </cell>
          <cell r="G144">
            <v>88931.69</v>
          </cell>
          <cell r="H144">
            <v>34207.69</v>
          </cell>
          <cell r="I144">
            <v>9.1269183564567768</v>
          </cell>
          <cell r="J144">
            <v>94882895.983700007</v>
          </cell>
          <cell r="K144">
            <v>3748.0000000000005</v>
          </cell>
          <cell r="L144">
            <v>0.99310765671543777</v>
          </cell>
          <cell r="M144">
            <v>96442600.232206374</v>
          </cell>
          <cell r="N144">
            <v>4094663.5568867372</v>
          </cell>
          <cell r="O144">
            <v>166666666.66666666</v>
          </cell>
          <cell r="P144">
            <v>166666666.66666666</v>
          </cell>
          <cell r="Q144">
            <v>166666666.66666666</v>
          </cell>
          <cell r="R144">
            <v>166666666.66666666</v>
          </cell>
          <cell r="S144">
            <v>166666666.66666666</v>
          </cell>
          <cell r="T144">
            <v>166666666.66666666</v>
          </cell>
          <cell r="U144">
            <v>166666666.66666666</v>
          </cell>
          <cell r="V144">
            <v>166666666.66666666</v>
          </cell>
          <cell r="W144">
            <v>166666666.66666666</v>
          </cell>
          <cell r="X144">
            <v>166666666.66666666</v>
          </cell>
          <cell r="Y144">
            <v>166666666.66666666</v>
          </cell>
          <cell r="Z144">
            <v>166666666.66666666</v>
          </cell>
          <cell r="AA144">
            <v>166666666.66666666</v>
          </cell>
          <cell r="AB144">
            <v>166666666.66666666</v>
          </cell>
          <cell r="AC144">
            <v>166666666.66666666</v>
          </cell>
          <cell r="AD144">
            <v>166666666.66666666</v>
          </cell>
          <cell r="AE144">
            <v>166666666.66666666</v>
          </cell>
          <cell r="AF144">
            <v>166666666.66666666</v>
          </cell>
          <cell r="AG144">
            <v>166666666.66666666</v>
          </cell>
          <cell r="AH144">
            <v>166666666.66666666</v>
          </cell>
          <cell r="AI144">
            <v>166666666.66666666</v>
          </cell>
          <cell r="AJ144">
            <v>166666666.66666666</v>
          </cell>
          <cell r="AK144">
            <v>166666666.66666666</v>
          </cell>
          <cell r="AL144">
            <v>166666666.66666666</v>
          </cell>
        </row>
        <row r="145">
          <cell r="A145" t="str">
            <v>PREINVERSION</v>
          </cell>
          <cell r="B145">
            <v>37516</v>
          </cell>
          <cell r="C145">
            <v>37607</v>
          </cell>
          <cell r="D145">
            <v>3</v>
          </cell>
          <cell r="E145">
            <v>0.1</v>
          </cell>
          <cell r="F145" t="str">
            <v>AL VENCIMIENTO</v>
          </cell>
          <cell r="G145">
            <v>60000</v>
          </cell>
          <cell r="H145">
            <v>168000000</v>
          </cell>
          <cell r="I145">
            <v>1</v>
          </cell>
          <cell r="J145">
            <v>8447200.5538999997</v>
          </cell>
          <cell r="K145">
            <v>3045.43</v>
          </cell>
          <cell r="L145">
            <v>3999999999.9999986</v>
          </cell>
          <cell r="M145">
            <v>3999999999.9999986</v>
          </cell>
          <cell r="N145">
            <v>0</v>
          </cell>
          <cell r="O145">
            <v>3833333333.3333321</v>
          </cell>
          <cell r="P145">
            <v>3666666666.6666656</v>
          </cell>
          <cell r="Q145">
            <v>3499999999.999999</v>
          </cell>
          <cell r="R145">
            <v>3333333333.3333325</v>
          </cell>
          <cell r="S145">
            <v>3166666666.666666</v>
          </cell>
          <cell r="T145">
            <v>2999999999.9999995</v>
          </cell>
          <cell r="U145">
            <v>2833333333.333333</v>
          </cell>
          <cell r="V145">
            <v>2666666666.6666665</v>
          </cell>
          <cell r="W145">
            <v>2500000000</v>
          </cell>
          <cell r="X145">
            <v>2333333333.3333335</v>
          </cell>
          <cell r="Y145">
            <v>2166666666.666667</v>
          </cell>
          <cell r="Z145">
            <v>2000000000.0000002</v>
          </cell>
          <cell r="AA145">
            <v>1833333333.3333335</v>
          </cell>
          <cell r="AB145">
            <v>1666666666.6666667</v>
          </cell>
          <cell r="AC145">
            <v>1500000000</v>
          </cell>
          <cell r="AD145">
            <v>1333333333.3333333</v>
          </cell>
          <cell r="AE145">
            <v>1166666666.6666665</v>
          </cell>
          <cell r="AF145">
            <v>999999999.99999988</v>
          </cell>
          <cell r="AG145">
            <v>833333333.33333325</v>
          </cell>
          <cell r="AH145">
            <v>666666666.66666663</v>
          </cell>
          <cell r="AI145">
            <v>500000000</v>
          </cell>
          <cell r="AJ145">
            <v>333333333.33333331</v>
          </cell>
          <cell r="AK145">
            <v>166666666.66666666</v>
          </cell>
          <cell r="AL145">
            <v>0</v>
          </cell>
          <cell r="AM145">
            <v>0</v>
          </cell>
          <cell r="AN145">
            <v>0</v>
          </cell>
          <cell r="AO145">
            <v>0</v>
          </cell>
          <cell r="AP145">
            <v>0</v>
          </cell>
          <cell r="AQ145">
            <v>0</v>
          </cell>
          <cell r="AR145">
            <v>0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  <cell r="BF145">
            <v>0</v>
          </cell>
          <cell r="BG145">
            <v>0</v>
          </cell>
          <cell r="BH145">
            <v>0</v>
          </cell>
          <cell r="BI145">
            <v>0</v>
          </cell>
          <cell r="BJ145">
            <v>0</v>
          </cell>
          <cell r="BK145">
            <v>0</v>
          </cell>
          <cell r="BL145">
            <v>0</v>
          </cell>
          <cell r="BM145">
            <v>0</v>
          </cell>
          <cell r="BN145">
            <v>0</v>
          </cell>
          <cell r="BO145">
            <v>0</v>
          </cell>
          <cell r="BP145">
            <v>0</v>
          </cell>
          <cell r="BQ145">
            <v>0</v>
          </cell>
          <cell r="BR145">
            <v>0</v>
          </cell>
          <cell r="BS145">
            <v>0</v>
          </cell>
          <cell r="BT145">
            <v>0</v>
          </cell>
          <cell r="BU145">
            <v>0</v>
          </cell>
          <cell r="BV145">
            <v>0</v>
          </cell>
          <cell r="BW145">
            <v>0</v>
          </cell>
          <cell r="BX145">
            <v>0</v>
          </cell>
        </row>
        <row r="146">
          <cell r="A146" t="str">
            <v>SE CAPITALIZARA</v>
          </cell>
          <cell r="L146">
            <v>8447200.5538999997</v>
          </cell>
          <cell r="M146">
            <v>8357634.4576000003</v>
          </cell>
          <cell r="N146">
            <v>0</v>
          </cell>
          <cell r="O146">
            <v>0</v>
          </cell>
          <cell r="P146">
            <v>207833.52060082625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</row>
        <row r="147">
          <cell r="A147" t="str">
            <v>EQUIRRENT</v>
          </cell>
          <cell r="B147">
            <v>36843</v>
          </cell>
          <cell r="C147">
            <v>37542</v>
          </cell>
          <cell r="D147">
            <v>24</v>
          </cell>
          <cell r="E147">
            <v>0.37669999999999998</v>
          </cell>
          <cell r="F147" t="str">
            <v>MES VENCIDO</v>
          </cell>
          <cell r="G147">
            <v>35000000</v>
          </cell>
          <cell r="H147">
            <v>0</v>
          </cell>
          <cell r="I147">
            <v>0</v>
          </cell>
          <cell r="J147">
            <v>328000000</v>
          </cell>
          <cell r="K147">
            <v>41000000</v>
          </cell>
          <cell r="L147">
            <v>0</v>
          </cell>
          <cell r="M147">
            <v>328000000</v>
          </cell>
          <cell r="N147">
            <v>4094663.5568867372</v>
          </cell>
          <cell r="O147">
            <v>41000000</v>
          </cell>
          <cell r="P147">
            <v>41000000</v>
          </cell>
          <cell r="Q147">
            <v>41000000</v>
          </cell>
          <cell r="R147" t="str">
            <v>CANCELADO</v>
          </cell>
          <cell r="S147">
            <v>41000000</v>
          </cell>
          <cell r="T147">
            <v>41000000</v>
          </cell>
          <cell r="U147">
            <v>41000000</v>
          </cell>
          <cell r="V147">
            <v>41000000</v>
          </cell>
        </row>
        <row r="148">
          <cell r="A148" t="str">
            <v>PRESTAMO</v>
          </cell>
          <cell r="B148">
            <v>37516</v>
          </cell>
          <cell r="C148">
            <v>37607</v>
          </cell>
          <cell r="D148">
            <v>3</v>
          </cell>
          <cell r="E148">
            <v>0.1</v>
          </cell>
          <cell r="F148" t="str">
            <v>AL VENCIMIENTO</v>
          </cell>
          <cell r="G148">
            <v>3045.43</v>
          </cell>
          <cell r="H148">
            <v>8447200.5538999997</v>
          </cell>
          <cell r="I148">
            <v>1</v>
          </cell>
          <cell r="J148">
            <v>8447200.5538999997</v>
          </cell>
          <cell r="K148">
            <v>3045.43</v>
          </cell>
          <cell r="M148">
            <v>7926000</v>
          </cell>
          <cell r="N148">
            <v>8618901.8972999994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  <cell r="BF148">
            <v>0</v>
          </cell>
          <cell r="BG148">
            <v>0</v>
          </cell>
          <cell r="BH148">
            <v>0</v>
          </cell>
          <cell r="BI148">
            <v>0</v>
          </cell>
          <cell r="BJ148">
            <v>0</v>
          </cell>
          <cell r="BK148">
            <v>0</v>
          </cell>
          <cell r="BL148">
            <v>0</v>
          </cell>
          <cell r="BM148">
            <v>0</v>
          </cell>
          <cell r="BN148">
            <v>0</v>
          </cell>
          <cell r="BO148">
            <v>0</v>
          </cell>
          <cell r="BP148">
            <v>0</v>
          </cell>
          <cell r="BQ148">
            <v>0</v>
          </cell>
          <cell r="BR148">
            <v>0</v>
          </cell>
          <cell r="BS148">
            <v>0</v>
          </cell>
          <cell r="BT148">
            <v>0</v>
          </cell>
          <cell r="BU148">
            <v>0</v>
          </cell>
          <cell r="BV148">
            <v>0</v>
          </cell>
          <cell r="BW148">
            <v>0</v>
          </cell>
          <cell r="BX148">
            <v>0</v>
          </cell>
        </row>
        <row r="149">
          <cell r="A149" t="str">
            <v>OBLIGACION DWIGHT KANAYET</v>
          </cell>
          <cell r="B149" t="str">
            <v>AGOSTO DE 2001</v>
          </cell>
          <cell r="C149" t="str">
            <v>AGOSTO DE 2003</v>
          </cell>
          <cell r="D149">
            <v>24</v>
          </cell>
          <cell r="E149" t="str">
            <v>39,12%</v>
          </cell>
          <cell r="F149" t="str">
            <v>MES VENCIDO</v>
          </cell>
          <cell r="G149">
            <v>25000000</v>
          </cell>
          <cell r="H149">
            <v>0</v>
          </cell>
          <cell r="I149">
            <v>0</v>
          </cell>
          <cell r="J149">
            <v>1237276306.9837</v>
          </cell>
          <cell r="K149">
            <v>0</v>
          </cell>
          <cell r="L149">
            <v>8447200.5538999997</v>
          </cell>
          <cell r="M149">
            <v>8357634.4576000003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R149" t="str">
            <v>CANCELADO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</v>
          </cell>
        </row>
        <row r="150">
          <cell r="A150" t="str">
            <v>TOTAL OBLIGACIONES FINANCIERAS - PETROTESTING</v>
          </cell>
          <cell r="J150">
            <v>16397771585.355839</v>
          </cell>
          <cell r="K150">
            <v>-17105170117.66667</v>
          </cell>
          <cell r="L150">
            <v>-2.09808349609375E-5</v>
          </cell>
          <cell r="M150">
            <v>30986560.094949257</v>
          </cell>
          <cell r="N150">
            <v>207833.52060082625</v>
          </cell>
          <cell r="O150">
            <v>5877377.9553416669</v>
          </cell>
          <cell r="P150">
            <v>4660022.7145791668</v>
          </cell>
          <cell r="Q150">
            <v>4539893.4278189037</v>
          </cell>
          <cell r="R150">
            <v>3304128.6437955662</v>
          </cell>
          <cell r="S150">
            <v>3180318.4831933645</v>
          </cell>
          <cell r="T150">
            <v>3082403.9060762352</v>
          </cell>
          <cell r="U150">
            <v>1861101.7051356584</v>
          </cell>
          <cell r="V150">
            <v>1759681.587144535</v>
          </cell>
          <cell r="W150">
            <v>1657813.8091992131</v>
          </cell>
          <cell r="X150">
            <v>424587.60178486072</v>
          </cell>
          <cell r="Y150">
            <v>319143.92512186902</v>
          </cell>
          <cell r="Z150">
            <v>213233.34261722196</v>
          </cell>
          <cell r="AA150">
            <v>106852.99314099556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  <cell r="BF150">
            <v>0</v>
          </cell>
          <cell r="BG150">
            <v>0</v>
          </cell>
          <cell r="BH150">
            <v>0</v>
          </cell>
          <cell r="BI150">
            <v>0</v>
          </cell>
          <cell r="BJ150">
            <v>0</v>
          </cell>
          <cell r="BK150">
            <v>0</v>
          </cell>
          <cell r="BL150">
            <v>0</v>
          </cell>
          <cell r="BM150">
            <v>0</v>
          </cell>
          <cell r="BN150">
            <v>0</v>
          </cell>
          <cell r="BO150">
            <v>0</v>
          </cell>
          <cell r="BP150">
            <v>0</v>
          </cell>
          <cell r="BQ150">
            <v>0</v>
          </cell>
          <cell r="BR150">
            <v>0</v>
          </cell>
          <cell r="BS150">
            <v>0</v>
          </cell>
          <cell r="BT150">
            <v>0</v>
          </cell>
          <cell r="BU150">
            <v>0</v>
          </cell>
          <cell r="BV150">
            <v>0</v>
          </cell>
          <cell r="BW150">
            <v>0</v>
          </cell>
          <cell r="BX150">
            <v>0</v>
          </cell>
        </row>
        <row r="151">
          <cell r="A151" t="str">
            <v>GERMAN GARAVITO</v>
          </cell>
          <cell r="B151">
            <v>37119</v>
          </cell>
          <cell r="C151">
            <v>37637</v>
          </cell>
          <cell r="D151">
            <v>18</v>
          </cell>
          <cell r="E151" t="str">
            <v>22,92%</v>
          </cell>
          <cell r="F151" t="str">
            <v>MES VENCIDO</v>
          </cell>
          <cell r="G151">
            <v>75045825</v>
          </cell>
          <cell r="H151">
            <v>12507638</v>
          </cell>
          <cell r="I151">
            <v>3</v>
          </cell>
          <cell r="J151">
            <v>12507638</v>
          </cell>
          <cell r="K151">
            <v>4169213</v>
          </cell>
          <cell r="L151" t="str">
            <v>CAPITAL</v>
          </cell>
          <cell r="M151">
            <v>4169213</v>
          </cell>
          <cell r="N151">
            <v>4169213</v>
          </cell>
          <cell r="O151">
            <v>4169212</v>
          </cell>
          <cell r="P151">
            <v>15140554038.326046</v>
          </cell>
          <cell r="Q151">
            <v>14563901002.104397</v>
          </cell>
          <cell r="R151">
            <v>13822725408.216078</v>
          </cell>
          <cell r="S151">
            <v>13365159231.049984</v>
          </cell>
          <cell r="T151">
            <v>13019880552.883888</v>
          </cell>
          <cell r="U151">
            <v>12375084979.717793</v>
          </cell>
          <cell r="V151">
            <v>11686990944.551697</v>
          </cell>
          <cell r="W151">
            <v>11423176799.418936</v>
          </cell>
          <cell r="X151">
            <v>10929069572.919508</v>
          </cell>
          <cell r="Y151">
            <v>10665567139.42008</v>
          </cell>
          <cell r="Z151">
            <v>10443731372.587318</v>
          </cell>
          <cell r="AA151">
            <v>10032109668.754557</v>
          </cell>
          <cell r="AB151">
            <v>9920273901.9217949</v>
          </cell>
          <cell r="AC151">
            <v>9808438135.0890312</v>
          </cell>
          <cell r="AD151">
            <v>9399168931.2562695</v>
          </cell>
          <cell r="AE151">
            <v>9292190664.4235077</v>
          </cell>
          <cell r="AF151">
            <v>9185212397.590744</v>
          </cell>
          <cell r="AG151">
            <v>8778448193.7579689</v>
          </cell>
          <cell r="AH151">
            <v>8671469926.9252033</v>
          </cell>
          <cell r="AI151">
            <v>8565782893.0924387</v>
          </cell>
          <cell r="AJ151">
            <v>8160309922.259676</v>
          </cell>
          <cell r="AK151">
            <v>8054622888.4269142</v>
          </cell>
          <cell r="AL151">
            <v>7948635854.5941525</v>
          </cell>
          <cell r="AM151">
            <v>1100267559.6609526</v>
          </cell>
          <cell r="AN151">
            <v>1051709743.3837464</v>
          </cell>
          <cell r="AO151">
            <v>1003151927.10654</v>
          </cell>
          <cell r="AP151">
            <v>948514110.82933366</v>
          </cell>
          <cell r="AQ151">
            <v>893845012.55212724</v>
          </cell>
          <cell r="AR151">
            <v>851352325.27492094</v>
          </cell>
          <cell r="AS151">
            <v>808859637.99771452</v>
          </cell>
          <cell r="AT151">
            <v>766366950.72050822</v>
          </cell>
          <cell r="AU151">
            <v>723874263.4433018</v>
          </cell>
          <cell r="AV151">
            <v>681381576.1660955</v>
          </cell>
          <cell r="AW151">
            <v>638888888.88888907</v>
          </cell>
          <cell r="AX151">
            <v>611111111.11111128</v>
          </cell>
          <cell r="AY151">
            <v>583333333.33333349</v>
          </cell>
          <cell r="AZ151">
            <v>555555555.5555557</v>
          </cell>
          <cell r="BA151">
            <v>527777777.77777797</v>
          </cell>
          <cell r="BB151">
            <v>500000000.00000018</v>
          </cell>
          <cell r="BC151">
            <v>472222222.22222239</v>
          </cell>
          <cell r="BD151">
            <v>444444444.4444446</v>
          </cell>
          <cell r="BE151">
            <v>416666666.66666681</v>
          </cell>
          <cell r="BF151">
            <v>388888888.88888901</v>
          </cell>
          <cell r="BG151">
            <v>361111111.11111122</v>
          </cell>
          <cell r="BH151">
            <v>333333333.33333343</v>
          </cell>
          <cell r="BI151">
            <v>305555555.55555564</v>
          </cell>
          <cell r="BJ151">
            <v>277777777.77777785</v>
          </cell>
          <cell r="BK151">
            <v>250000000.00000006</v>
          </cell>
          <cell r="BL151">
            <v>222222222.22222227</v>
          </cell>
          <cell r="BM151">
            <v>194444444.44444448</v>
          </cell>
          <cell r="BN151">
            <v>166666666.66666669</v>
          </cell>
          <cell r="BO151">
            <v>138888888.8888889</v>
          </cell>
          <cell r="BP151">
            <v>111111111.1111111</v>
          </cell>
          <cell r="BQ151">
            <v>83333333.333333328</v>
          </cell>
          <cell r="BR151">
            <v>55555555.555555552</v>
          </cell>
          <cell r="BS151">
            <v>27777777.777777776</v>
          </cell>
          <cell r="BT151">
            <v>0</v>
          </cell>
          <cell r="BU151">
            <v>0</v>
          </cell>
          <cell r="BV151">
            <v>0</v>
          </cell>
          <cell r="BW151">
            <v>0</v>
          </cell>
          <cell r="BX151">
            <v>0</v>
          </cell>
        </row>
        <row r="152">
          <cell r="A152" t="str">
            <v>GRAN TOTAL OBLIGACIONES FINANCIERAS  ACTUALES</v>
          </cell>
          <cell r="J152">
            <v>17635047892.339539</v>
          </cell>
          <cell r="L152">
            <v>12507638</v>
          </cell>
          <cell r="M152">
            <v>8338425</v>
          </cell>
          <cell r="N152">
            <v>4169212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</row>
        <row r="153">
          <cell r="A153" t="str">
            <v>OBLIGACIONES FINANCIERAS</v>
          </cell>
          <cell r="L153" t="str">
            <v>INTERESES</v>
          </cell>
          <cell r="M153">
            <v>216919</v>
          </cell>
          <cell r="N153">
            <v>144613</v>
          </cell>
          <cell r="O153">
            <v>72306</v>
          </cell>
          <cell r="P153">
            <v>359779458.5014894</v>
          </cell>
          <cell r="Q153">
            <v>81305498.551083162</v>
          </cell>
          <cell r="R153">
            <v>148731645.05339298</v>
          </cell>
          <cell r="S153">
            <v>64248584.26356937</v>
          </cell>
          <cell r="T153">
            <v>54946414.552063972</v>
          </cell>
          <cell r="U153">
            <v>125228745.24735388</v>
          </cell>
          <cell r="V153">
            <v>270402251.00475377</v>
          </cell>
          <cell r="W153">
            <v>37905302.25700064</v>
          </cell>
          <cell r="X153">
            <v>98298629.171239763</v>
          </cell>
          <cell r="Y153">
            <v>32517859.560665134</v>
          </cell>
          <cell r="Z153">
            <v>30651589.612943783</v>
          </cell>
          <cell r="AA153">
            <v>82996016.779009774</v>
          </cell>
          <cell r="AB153">
            <v>257838933.57783878</v>
          </cell>
          <cell r="AC153">
            <v>26860895.443758175</v>
          </cell>
          <cell r="AD153">
            <v>69026655.44038488</v>
          </cell>
          <cell r="AE153">
            <v>24487716.140561946</v>
          </cell>
          <cell r="AF153">
            <v>23288531.184972476</v>
          </cell>
          <cell r="AG153">
            <v>54964537.972008564</v>
          </cell>
          <cell r="AH153">
            <v>258378728.52205518</v>
          </cell>
          <cell r="AI153">
            <v>19639594.047220614</v>
          </cell>
          <cell r="AJ153">
            <v>40581540.161801301</v>
          </cell>
          <cell r="AK153">
            <v>17163301.975355089</v>
          </cell>
          <cell r="AL153">
            <v>15911797.246170821</v>
          </cell>
          <cell r="AM153">
            <v>25868164.612618063</v>
          </cell>
          <cell r="AN153">
            <v>261569821.8925758</v>
          </cell>
          <cell r="AO153">
            <v>12896923.465487655</v>
          </cell>
          <cell r="AP153">
            <v>12408377.815765984</v>
          </cell>
          <cell r="AQ153">
            <v>11915957.030111838</v>
          </cell>
          <cell r="AR153">
            <v>11419622.671947243</v>
          </cell>
          <cell r="AS153">
            <v>10919335.97050802</v>
          </cell>
          <cell r="AT153">
            <v>10415057.818134623</v>
          </cell>
          <cell r="AU153">
            <v>9906748.7675419375</v>
          </cell>
          <cell r="AV153">
            <v>9394369.0290678628</v>
          </cell>
          <cell r="AW153">
            <v>8877878.467900604</v>
          </cell>
          <cell r="AX153">
            <v>8357236.601284408</v>
          </cell>
          <cell r="AY153">
            <v>8025651.8066265443</v>
          </cell>
          <cell r="AZ153">
            <v>7691373.6666666605</v>
          </cell>
          <cell r="BA153">
            <v>7354375.5002581952</v>
          </cell>
          <cell r="BB153">
            <v>7014630.3944157064</v>
          </cell>
          <cell r="BC153">
            <v>6672111.2024360755</v>
          </cell>
          <cell r="BD153">
            <v>6326790.542005118</v>
          </cell>
          <cell r="BE153">
            <v>5978640.7932895171</v>
          </cell>
          <cell r="BF153">
            <v>5627634.0970139429</v>
          </cell>
          <cell r="BG153">
            <v>5273742.3525232812</v>
          </cell>
          <cell r="BH153">
            <v>4916937.2158298176</v>
          </cell>
          <cell r="BI153">
            <v>4557190.0976452949</v>
          </cell>
          <cell r="BJ153">
            <v>4194472.1613977253</v>
          </cell>
          <cell r="BK153">
            <v>3828754.3212328316</v>
          </cell>
          <cell r="BL153">
            <v>3460007.2400000021</v>
          </cell>
          <cell r="BM153">
            <v>3088201.3272226569</v>
          </cell>
          <cell r="BN153">
            <v>2713306.7370529003</v>
          </cell>
          <cell r="BO153">
            <v>2335293.3662103298</v>
          </cell>
          <cell r="BP153">
            <v>1954130.8519049042</v>
          </cell>
          <cell r="BQ153">
            <v>1569788.5697437369</v>
          </cell>
          <cell r="BR153">
            <v>1182235.6316216916</v>
          </cell>
          <cell r="BS153">
            <v>791440.88359566999</v>
          </cell>
          <cell r="BT153">
            <v>397372.90374245861</v>
          </cell>
          <cell r="BU153">
            <v>0</v>
          </cell>
          <cell r="BV153">
            <v>0</v>
          </cell>
          <cell r="BW153">
            <v>0</v>
          </cell>
          <cell r="BX153">
            <v>0</v>
          </cell>
        </row>
        <row r="154">
          <cell r="A154" t="str">
            <v>CLUB EL NOGAL</v>
          </cell>
          <cell r="B154" t="str">
            <v>JUNIO DE 2001</v>
          </cell>
          <cell r="C154" t="str">
            <v>JUNIO DE 2002</v>
          </cell>
          <cell r="D154">
            <v>12</v>
          </cell>
          <cell r="E154">
            <v>7.4399999999999994E-2</v>
          </cell>
          <cell r="F154" t="str">
            <v>MES VENCIDO</v>
          </cell>
          <cell r="G154">
            <v>28765000</v>
          </cell>
          <cell r="H154">
            <v>0</v>
          </cell>
          <cell r="I154">
            <v>0</v>
          </cell>
          <cell r="J154">
            <v>20694632312.992836</v>
          </cell>
          <cell r="K154">
            <v>0</v>
          </cell>
          <cell r="L154" t="str">
            <v>CAPITAL</v>
          </cell>
          <cell r="M154">
            <v>687203114.22165084</v>
          </cell>
          <cell r="N154">
            <v>752990446.78561747</v>
          </cell>
          <cell r="O154">
            <v>556058057.83847594</v>
          </cell>
          <cell r="P154">
            <v>920603845.46288431</v>
          </cell>
          <cell r="Q154">
            <v>1037018151.5172756</v>
          </cell>
          <cell r="R154">
            <v>524754878.56781423</v>
          </cell>
          <cell r="S154">
            <v>824296513.56913304</v>
          </cell>
          <cell r="T154">
            <v>1164270379.4245937</v>
          </cell>
          <cell r="U154">
            <v>638166151.23553824</v>
          </cell>
          <cell r="V154">
            <v>672866724.80619454</v>
          </cell>
          <cell r="W154">
            <v>443107694.98202181</v>
          </cell>
          <cell r="X154">
            <v>401468506.32149506</v>
          </cell>
          <cell r="Y154">
            <v>591282504.26799774</v>
          </cell>
          <cell r="Z154">
            <v>291525223.52182531</v>
          </cell>
          <cell r="AA154">
            <v>291554487.71230286</v>
          </cell>
          <cell r="AB154">
            <v>589017809.73668396</v>
          </cell>
          <cell r="AC154">
            <v>286757391.76583439</v>
          </cell>
          <cell r="AD154">
            <v>286788558.25003797</v>
          </cell>
          <cell r="AE154">
            <v>586606322.92492306</v>
          </cell>
          <cell r="AF154">
            <v>286852888.81751651</v>
          </cell>
          <cell r="AG154">
            <v>285288300.07285845</v>
          </cell>
          <cell r="AH154">
            <v>585074237.07285857</v>
          </cell>
          <cell r="AI154">
            <v>285288300.07285845</v>
          </cell>
          <cell r="AJ154">
            <v>285588300.07285845</v>
          </cell>
          <cell r="AK154">
            <v>7027969561.1732979</v>
          </cell>
          <cell r="AL154">
            <v>61492415.850636236</v>
          </cell>
          <cell r="AM154">
            <v>61492415.850636236</v>
          </cell>
          <cell r="AN154">
            <v>67572415.850636244</v>
          </cell>
          <cell r="AO154">
            <v>67603697.850636244</v>
          </cell>
          <cell r="AP154">
            <v>55427286.850636236</v>
          </cell>
          <cell r="AQ154">
            <v>55427286.850636236</v>
          </cell>
          <cell r="AR154">
            <v>55427286.850636236</v>
          </cell>
          <cell r="AS154">
            <v>55427286.850636236</v>
          </cell>
          <cell r="AT154">
            <v>55427286.850636236</v>
          </cell>
          <cell r="AU154">
            <v>55427286.850636236</v>
          </cell>
          <cell r="AV154">
            <v>40712377.351207666</v>
          </cell>
          <cell r="AW154">
            <v>40712377.351207666</v>
          </cell>
          <cell r="AX154">
            <v>61709673.777777776</v>
          </cell>
          <cell r="AY154">
            <v>27777777.777777776</v>
          </cell>
          <cell r="AZ154">
            <v>27777777.777777776</v>
          </cell>
          <cell r="BA154">
            <v>27777777.777777776</v>
          </cell>
          <cell r="BB154">
            <v>27777777.777777776</v>
          </cell>
          <cell r="BC154">
            <v>27777777.777777776</v>
          </cell>
          <cell r="BD154">
            <v>27777777.777777776</v>
          </cell>
          <cell r="BE154">
            <v>27777777.777777776</v>
          </cell>
          <cell r="BF154">
            <v>27777777.777777776</v>
          </cell>
          <cell r="BG154">
            <v>27777777.777777776</v>
          </cell>
          <cell r="BH154">
            <v>27777777.777777776</v>
          </cell>
          <cell r="BI154">
            <v>27777777.777777776</v>
          </cell>
          <cell r="BJ154">
            <v>27777777.777777776</v>
          </cell>
          <cell r="BK154">
            <v>27777777.777777776</v>
          </cell>
          <cell r="BL154">
            <v>27777777.777777776</v>
          </cell>
          <cell r="BM154">
            <v>27777777.777777776</v>
          </cell>
          <cell r="BN154">
            <v>27777777.777777776</v>
          </cell>
          <cell r="BO154">
            <v>27777777.777777776</v>
          </cell>
          <cell r="BP154">
            <v>27777777.777777776</v>
          </cell>
          <cell r="BQ154">
            <v>27777777.777777776</v>
          </cell>
          <cell r="BR154">
            <v>27777777.777777776</v>
          </cell>
          <cell r="BS154">
            <v>0</v>
          </cell>
          <cell r="BT154">
            <v>0</v>
          </cell>
          <cell r="BU154">
            <v>0</v>
          </cell>
          <cell r="BV154">
            <v>0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básicos"/>
      <sheetName val="Inversiones"/>
      <sheetName val="Insumos "/>
      <sheetName val="DB"/>
      <sheetName val="Tag"/>
      <sheetName val="Pólizas y seguros"/>
      <sheetName val="Mantención"/>
      <sheetName val="Personal"/>
      <sheetName val="Ropa P.O."/>
      <sheetName val="Gastos administrativos"/>
      <sheetName val="km y Tn x dia"/>
      <sheetName val="Dep&amp;Amort"/>
      <sheetName val="Hoja4"/>
      <sheetName val="Deuda $"/>
      <sheetName val="Financ"/>
      <sheetName val="E Financieros"/>
      <sheetName val="CP"/>
      <sheetName val="Hoja1"/>
      <sheetName val="Hoja2"/>
      <sheetName val="Hoja3"/>
    </sheetNames>
    <sheetDataSet>
      <sheetData sheetId="0" refreshError="1"/>
      <sheetData sheetId="1" refreshError="1"/>
      <sheetData sheetId="2" refreshError="1"/>
      <sheetData sheetId="3">
        <row r="4">
          <cell r="A4" t="str">
            <v>Automóvil compacto, diesel</v>
          </cell>
          <cell r="O4" t="str">
            <v>Daihatsu Delta</v>
          </cell>
          <cell r="AC4" t="str">
            <v xml:space="preserve">Aljibe Shark 10.000 </v>
          </cell>
          <cell r="AK4" t="str">
            <v>Caja Plana</v>
          </cell>
        </row>
        <row r="5">
          <cell r="A5" t="str">
            <v>Automóvil compacto, gasolina</v>
          </cell>
          <cell r="O5" t="str">
            <v>Freightliner M2-106</v>
          </cell>
          <cell r="AC5" t="str">
            <v xml:space="preserve">Aljibe Shark 4.000 </v>
          </cell>
          <cell r="AK5" t="str">
            <v>Caja para polibrazo 12 m3</v>
          </cell>
        </row>
        <row r="6">
          <cell r="A6" t="str">
            <v>Automóvil gerencia</v>
          </cell>
          <cell r="O6" t="str">
            <v>Iveco Cavallino 180E32</v>
          </cell>
          <cell r="AC6" t="str">
            <v xml:space="preserve">Aljibe Shark 6.000 </v>
          </cell>
          <cell r="AK6" t="str">
            <v>Caja para polibrazo 15 m3</v>
          </cell>
        </row>
        <row r="7">
          <cell r="A7" t="str">
            <v>Camioneta DC 4x2, diesel recoleccion 1</v>
          </cell>
          <cell r="O7" t="str">
            <v>Iveco Eurocargo 180E25 Recoleccion</v>
          </cell>
          <cell r="AC7" t="str">
            <v xml:space="preserve">Aljibe Shark 8.000 </v>
          </cell>
          <cell r="AK7" t="str">
            <v xml:space="preserve">Caja para polibrazo 16 mt3 </v>
          </cell>
        </row>
        <row r="8">
          <cell r="A8" t="str">
            <v>Camioneta DC 4x2, diesel recoleccion 2</v>
          </cell>
          <cell r="O8" t="str">
            <v>Iveco Eurocargo 180E25 Ampliroll 1</v>
          </cell>
          <cell r="AC8" t="str">
            <v>Caja compactadora 8 mts</v>
          </cell>
          <cell r="AK8" t="str">
            <v>Caja para polibrazo 20 mt3 USO B</v>
          </cell>
        </row>
        <row r="9">
          <cell r="A9" t="str">
            <v>Camioneta DC 4x2, diesel Barrido</v>
          </cell>
          <cell r="O9" t="str">
            <v>Iveco Eurocargo 180E25 Ampliroll 2</v>
          </cell>
          <cell r="AC9" t="str">
            <v>Caja compactadora F 25-1</v>
          </cell>
          <cell r="AK9" t="str">
            <v>Caja para polibrazo 40 m3</v>
          </cell>
        </row>
        <row r="10">
          <cell r="A10" t="str">
            <v>Camioncito 4x2, Diesel Carrotaller</v>
          </cell>
          <cell r="O10" t="str">
            <v>Iveco Eurocargo 180E25 doble cabina</v>
          </cell>
          <cell r="AC10" t="str">
            <v>Caja compactadora F 20-1</v>
          </cell>
          <cell r="AK10" t="str">
            <v>Caja para polibrazo 6 m3</v>
          </cell>
        </row>
        <row r="11">
          <cell r="A11" t="str">
            <v>Camioneta DC 4x2, gasolina uso B</v>
          </cell>
          <cell r="O11" t="str">
            <v>Iveco Eurocargo 180E25 Camaplana</v>
          </cell>
          <cell r="AC11" t="str">
            <v>Caja compactadora Scorza CLS 14</v>
          </cell>
          <cell r="AK11" t="str">
            <v>Caja para polibrazo 8 m3</v>
          </cell>
        </row>
        <row r="12">
          <cell r="A12" t="str">
            <v>Camioneta DC 4x4, diesel ITS</v>
          </cell>
          <cell r="O12" t="str">
            <v>Iveco Eurocargo 180E25 8m3</v>
          </cell>
          <cell r="AC12" t="str">
            <v>Caja compactadora 10 m3</v>
          </cell>
          <cell r="AK12" t="str">
            <v>Contenedores metalicos 1500</v>
          </cell>
        </row>
        <row r="13">
          <cell r="A13" t="str">
            <v>Camioneta DC 4x4, diesel ferias</v>
          </cell>
          <cell r="O13" t="str">
            <v>Iveco Daily Doble cabina 3,5 ton</v>
          </cell>
          <cell r="AC13" t="str">
            <v>Caja Camion Lo Prado 2008</v>
          </cell>
          <cell r="AK13" t="str">
            <v>Contenedores plásticos de 1000 L</v>
          </cell>
        </row>
        <row r="14">
          <cell r="A14" t="str">
            <v>Camioneta DC 4x2, diesel Sup. Gral</v>
          </cell>
          <cell r="O14" t="str">
            <v xml:space="preserve">Foton </v>
          </cell>
          <cell r="AC14" t="str">
            <v>Caja compactadora Scorza CS6 15</v>
          </cell>
          <cell r="AK14" t="str">
            <v>Contenedores plásticos de 120 L</v>
          </cell>
        </row>
        <row r="15">
          <cell r="A15" t="str">
            <v>Camioneta DC 4x2, diesel ITS</v>
          </cell>
          <cell r="O15" t="str">
            <v xml:space="preserve">foton </v>
          </cell>
          <cell r="AC15" t="str">
            <v>Caja compactadora Scorza CS6 16</v>
          </cell>
          <cell r="AK15" t="str">
            <v>Contenedores plásticos de 240 L</v>
          </cell>
        </row>
        <row r="16">
          <cell r="A16" t="str">
            <v>Camioneta sencilla 4x2, diesel uso A</v>
          </cell>
          <cell r="O16" t="str">
            <v>M. Benz  Accelo 915C uso C</v>
          </cell>
          <cell r="AC16" t="str">
            <v>Caja compactadora Scorza CS6 17</v>
          </cell>
          <cell r="AK16" t="str">
            <v>Contenedores plásticos de 360 L</v>
          </cell>
        </row>
        <row r="17">
          <cell r="A17" t="str">
            <v>Camioneta sencilla 4x2, diesel uso B</v>
          </cell>
          <cell r="O17" t="str">
            <v>Foton 1721 Tolva</v>
          </cell>
          <cell r="AC17" t="str">
            <v>Caja compactadora Scorza CS6 18</v>
          </cell>
          <cell r="AK17" t="str">
            <v>Contenedores plásticos de 770 L</v>
          </cell>
        </row>
        <row r="18">
          <cell r="A18" t="str">
            <v>Camioneta sencilla 4x2, gasolina uso A</v>
          </cell>
          <cell r="O18" t="str">
            <v>Foton 1721 Ampliroll</v>
          </cell>
          <cell r="AC18" t="str">
            <v>Caja compactadora heil CS6 19</v>
          </cell>
          <cell r="AK18" t="str">
            <v>Desbrozadora</v>
          </cell>
        </row>
        <row r="19">
          <cell r="A19" t="str">
            <v>Camioneta sencilla 4x2, gasolina uso B</v>
          </cell>
          <cell r="O19" t="str">
            <v>M. Benz  Atego 1618  Ampliroll 1</v>
          </cell>
          <cell r="AC19" t="str">
            <v>Caja compactadora Scorza CS6 21</v>
          </cell>
          <cell r="AK19" t="str">
            <v>Contenedores metalicos 770</v>
          </cell>
        </row>
        <row r="20">
          <cell r="A20" t="str">
            <v>Kia Frontier</v>
          </cell>
          <cell r="O20" t="str">
            <v>M. Benz  Atego 1618  Tolva 1</v>
          </cell>
          <cell r="AC20" t="str">
            <v>Caja compactadora Scorza CS6 24</v>
          </cell>
          <cell r="AK20" t="str">
            <v>Motobomba 3" 5.5HP</v>
          </cell>
        </row>
        <row r="21">
          <cell r="A21" t="str">
            <v>Furgoneta combo, gasolina</v>
          </cell>
          <cell r="O21" t="str">
            <v>M. Benz  Atego 1618 barredora</v>
          </cell>
          <cell r="AC21" t="str">
            <v>Caja compactadora Scorza CS8 16</v>
          </cell>
          <cell r="AK21" t="str">
            <v>Motosierra 90cc</v>
          </cell>
        </row>
        <row r="22">
          <cell r="A22" t="str">
            <v>Furgoneta mediana, diesel</v>
          </cell>
          <cell r="O22" t="str">
            <v>M. Benz  Atego 1718 / 48 Aljibe</v>
          </cell>
          <cell r="AC22" t="str">
            <v>Caja compactadora Scorza CS8 21</v>
          </cell>
          <cell r="AK22" t="str">
            <v>Papeleros</v>
          </cell>
        </row>
        <row r="23">
          <cell r="A23" t="str">
            <v>Furgoneta mediana, gasolina</v>
          </cell>
          <cell r="O23" t="str">
            <v xml:space="preserve">M. Benz Axor 1824 / rec dia </v>
          </cell>
          <cell r="AC23" t="str">
            <v>Carrocería plana</v>
          </cell>
          <cell r="AK23" t="str">
            <v>Sanitizador</v>
          </cell>
        </row>
        <row r="24">
          <cell r="A24" t="str">
            <v>Camioneta DC 4x2, diesel Administracion</v>
          </cell>
          <cell r="O24" t="str">
            <v>M. Benz Axor 1824 / rec Noche</v>
          </cell>
          <cell r="AC24" t="str">
            <v>Eje adicional</v>
          </cell>
          <cell r="AK24" t="str">
            <v>MaxClear Cherry</v>
          </cell>
        </row>
        <row r="25">
          <cell r="A25" t="str">
            <v xml:space="preserve">Camioneta DC 4x2, diesel </v>
          </cell>
          <cell r="O25" t="str">
            <v>M. Benz  Atego 1726  Ampliroll 1</v>
          </cell>
          <cell r="AC25" t="str">
            <v>Levantacontenedores de barra</v>
          </cell>
          <cell r="AK25" t="str">
            <v>Motosierra 75cc</v>
          </cell>
        </row>
        <row r="26">
          <cell r="A26" t="str">
            <v>Camioneta DC 4x2, gasolina USADA</v>
          </cell>
          <cell r="O26" t="str">
            <v>M. Benz  Axor 1824 amplirroll 2</v>
          </cell>
          <cell r="AC26" t="str">
            <v>Levantacontenedores doble uso 1</v>
          </cell>
          <cell r="AK26" t="str">
            <v>aljibe B&amp;B</v>
          </cell>
        </row>
        <row r="27">
          <cell r="A27" t="str">
            <v>Camioneta DC 4x2, diesel USADA</v>
          </cell>
          <cell r="O27" t="str">
            <v>M. Benz  Axor 1824 Doble cabina</v>
          </cell>
          <cell r="AC27" t="str">
            <v xml:space="preserve">Levantacontenedores simple uso </v>
          </cell>
          <cell r="AK27" t="str">
            <v>Contenedores metalicos 80x90x2</v>
          </cell>
        </row>
        <row r="28">
          <cell r="A28" t="str">
            <v>Camioneta DC 4x2, gasolina S-10</v>
          </cell>
          <cell r="O28" t="str">
            <v>M. Benz  Axor 1824 Cama Plana</v>
          </cell>
          <cell r="AC28" t="str">
            <v>Polibrazo Palift C2</v>
          </cell>
          <cell r="AK28" t="str">
            <v>contenedores 1,00x1,65</v>
          </cell>
        </row>
        <row r="29">
          <cell r="A29" t="str">
            <v>Camioneta DC 1700Kg, Diesel Barrido</v>
          </cell>
          <cell r="O29" t="str">
            <v>M. Benz  Axor 1824  Ampliroll 1</v>
          </cell>
          <cell r="AC29" t="str">
            <v>Polibrazo Palift C3</v>
          </cell>
        </row>
        <row r="30">
          <cell r="A30" t="str">
            <v xml:space="preserve">Camioneta montana, gasolina Carro </v>
          </cell>
          <cell r="O30" t="str">
            <v>M. Benz  1016</v>
          </cell>
          <cell r="AC30" t="str">
            <v>Polibrazo Palift C4</v>
          </cell>
        </row>
        <row r="31">
          <cell r="A31" t="str">
            <v>D-max, diesel</v>
          </cell>
          <cell r="O31" t="str">
            <v>M. Benz  Axor 2533 / 48</v>
          </cell>
          <cell r="AC31" t="str">
            <v>Polibrazo Palift T20</v>
          </cell>
        </row>
        <row r="32">
          <cell r="O32" t="str">
            <v>Camion 2008 Lo Prado</v>
          </cell>
          <cell r="AC32" t="str">
            <v>Polibrazo Palift T13</v>
          </cell>
        </row>
        <row r="33">
          <cell r="O33" t="str">
            <v>M. Benz  L 1634 / 51</v>
          </cell>
          <cell r="AC33" t="str">
            <v>Polibrazo Palift T15 uso A</v>
          </cell>
        </row>
        <row r="34">
          <cell r="O34" t="str">
            <v>M. Benz  L1634</v>
          </cell>
          <cell r="AC34" t="str">
            <v>Polibrazo Palift T15 uso B</v>
          </cell>
        </row>
        <row r="35">
          <cell r="O35" t="str">
            <v>M. Benz  L1634 / 45</v>
          </cell>
          <cell r="AC35" t="str">
            <v>Polibrazo Palift T15 uso C</v>
          </cell>
        </row>
        <row r="36">
          <cell r="O36" t="str">
            <v>M. Benz 1728 / 51 4x2</v>
          </cell>
          <cell r="AC36" t="str">
            <v>Tolva 12 metros cúbicos 1</v>
          </cell>
        </row>
        <row r="37">
          <cell r="O37" t="str">
            <v>M. Benz Actros 2036S</v>
          </cell>
          <cell r="AC37" t="str">
            <v>Tolva 12 metros cúbicos 2</v>
          </cell>
        </row>
        <row r="38">
          <cell r="O38" t="str">
            <v>M. Benz Actros 2644S</v>
          </cell>
          <cell r="AC38" t="str">
            <v>Tolva 10 metros cúbicos 1</v>
          </cell>
        </row>
        <row r="39">
          <cell r="O39" t="str">
            <v>M. Benz Actros 3332</v>
          </cell>
          <cell r="AC39" t="str">
            <v>Tolva 10 metros cúbicos 2</v>
          </cell>
        </row>
        <row r="40">
          <cell r="O40" t="str">
            <v>M. Benz Actros 3336</v>
          </cell>
          <cell r="AC40" t="str">
            <v>Winch de 10.000 libras</v>
          </cell>
        </row>
        <row r="41">
          <cell r="O41" t="str">
            <v>M. Benz Actros 3336K</v>
          </cell>
          <cell r="AC41" t="str">
            <v>Winch de 12.000 libras</v>
          </cell>
        </row>
        <row r="42">
          <cell r="O42" t="str">
            <v>M. Benz Actros 3341</v>
          </cell>
          <cell r="AC42" t="str">
            <v>Polibrazo Guima 16s (x7) uso A</v>
          </cell>
        </row>
        <row r="43">
          <cell r="O43" t="str">
            <v>M. Benz Actros 3344S</v>
          </cell>
          <cell r="AC43" t="str">
            <v xml:space="preserve">Tolva </v>
          </cell>
        </row>
        <row r="44">
          <cell r="O44" t="str">
            <v>M. Benz Actros 3350S</v>
          </cell>
          <cell r="AC44" t="str">
            <v>Polibrazo Guima 16s uni. 1</v>
          </cell>
        </row>
        <row r="45">
          <cell r="O45" t="str">
            <v>M. Benz Actros 4144K</v>
          </cell>
          <cell r="AC45" t="str">
            <v>Polibrazo Guima 16s uni. 2</v>
          </cell>
        </row>
        <row r="46">
          <cell r="O46" t="str">
            <v>M. Benz Atego 1315</v>
          </cell>
          <cell r="AC46" t="str">
            <v>Transpak GALATA de 14 m3</v>
          </cell>
        </row>
        <row r="47">
          <cell r="O47" t="str">
            <v>M. Benz Atego 1418K</v>
          </cell>
          <cell r="AC47" t="str">
            <v>Transpak Zeus de 19m3</v>
          </cell>
        </row>
        <row r="48">
          <cell r="O48" t="str">
            <v>M. Benz L1620 / 51 6x2</v>
          </cell>
          <cell r="AC48" t="str">
            <v>Pelican P-4313 (Alza Hombres)</v>
          </cell>
        </row>
        <row r="49">
          <cell r="O49" t="str">
            <v>VW 13.170E</v>
          </cell>
          <cell r="AC49" t="str">
            <v>Caja compactadora Scorza CLS 14</v>
          </cell>
        </row>
        <row r="50">
          <cell r="O50" t="str">
            <v>VW 13.180M</v>
          </cell>
          <cell r="AC50" t="str">
            <v>Caja compactadora Scorza Cs7-8</v>
          </cell>
        </row>
        <row r="51">
          <cell r="O51" t="str">
            <v>VW 15.170E</v>
          </cell>
          <cell r="AC51" t="str">
            <v>Caja Autocompactadora 19</v>
          </cell>
        </row>
        <row r="52">
          <cell r="O52" t="str">
            <v>VW 15.180E</v>
          </cell>
          <cell r="AC52" t="str">
            <v>Elevador Liviano Articulado</v>
          </cell>
        </row>
        <row r="53">
          <cell r="O53" t="str">
            <v>VW 15.180M</v>
          </cell>
          <cell r="AC53" t="str">
            <v>Contenedor Autocompactador</v>
          </cell>
        </row>
        <row r="54">
          <cell r="O54" t="str">
            <v>VW 17.180M</v>
          </cell>
          <cell r="AC54" t="str">
            <v>Contenedores plásticos de 1000 L</v>
          </cell>
        </row>
        <row r="55">
          <cell r="O55" t="str">
            <v>VW 17.220M</v>
          </cell>
          <cell r="AC55" t="str">
            <v>Contenedores plásticos de 120 L</v>
          </cell>
        </row>
        <row r="56">
          <cell r="O56" t="str">
            <v>VW 17.250E</v>
          </cell>
          <cell r="AC56" t="str">
            <v>Contenedores plásticos de 240 L</v>
          </cell>
        </row>
        <row r="57">
          <cell r="O57" t="str">
            <v>VW 19.320</v>
          </cell>
          <cell r="AC57" t="str">
            <v>Contenedores plásticos de 360 L</v>
          </cell>
        </row>
        <row r="58">
          <cell r="O58" t="str">
            <v>VW 24.220M</v>
          </cell>
          <cell r="AC58" t="str">
            <v>Contenedores plásticos de 700 L</v>
          </cell>
        </row>
        <row r="59">
          <cell r="O59" t="str">
            <v>VW 24.250E</v>
          </cell>
          <cell r="AC59" t="str">
            <v>Contenedores plásticos de 1500 L</v>
          </cell>
        </row>
        <row r="60">
          <cell r="O60" t="str">
            <v>VW 26.220M</v>
          </cell>
          <cell r="AC60" t="str">
            <v>Retroexcavadora 75 HP</v>
          </cell>
        </row>
        <row r="61">
          <cell r="O61" t="str">
            <v>VW 26.260E</v>
          </cell>
          <cell r="AC61" t="str">
            <v>Cargador Frontal</v>
          </cell>
        </row>
        <row r="62">
          <cell r="O62" t="str">
            <v>VW 31.260E</v>
          </cell>
          <cell r="AC62" t="str">
            <v>Minicargador</v>
          </cell>
        </row>
        <row r="63">
          <cell r="O63" t="str">
            <v>VW 8.120M</v>
          </cell>
          <cell r="AC63" t="str">
            <v>Montaje cajas</v>
          </cell>
        </row>
        <row r="64">
          <cell r="O64" t="str">
            <v>VW 9.150E</v>
          </cell>
          <cell r="AC64">
            <v>0</v>
          </cell>
        </row>
        <row r="65">
          <cell r="O65" t="str">
            <v>Chevrolet NPR</v>
          </cell>
          <cell r="AC65">
            <v>0</v>
          </cell>
        </row>
        <row r="66">
          <cell r="O66" t="str">
            <v>Chevrolet NKR</v>
          </cell>
          <cell r="AC66">
            <v>0</v>
          </cell>
        </row>
        <row r="67">
          <cell r="O67">
            <v>0</v>
          </cell>
          <cell r="AC67">
            <v>0</v>
          </cell>
        </row>
        <row r="68">
          <cell r="O68">
            <v>0</v>
          </cell>
        </row>
        <row r="69">
          <cell r="O69">
            <v>0</v>
          </cell>
        </row>
        <row r="70">
          <cell r="O70">
            <v>0</v>
          </cell>
        </row>
        <row r="71">
          <cell r="O71">
            <v>0</v>
          </cell>
        </row>
        <row r="72">
          <cell r="O72">
            <v>0</v>
          </cell>
        </row>
        <row r="73">
          <cell r="O73">
            <v>0</v>
          </cell>
        </row>
        <row r="74">
          <cell r="O74">
            <v>0</v>
          </cell>
        </row>
        <row r="76">
          <cell r="O76" t="str">
            <v>Barredora Scarab</v>
          </cell>
        </row>
        <row r="77">
          <cell r="O77" t="str">
            <v>Chipiadora 8" 40 HP</v>
          </cell>
        </row>
        <row r="78">
          <cell r="O78" t="str">
            <v>Hidrolavadora PTW T200</v>
          </cell>
        </row>
        <row r="79">
          <cell r="O79" t="str">
            <v>Retroexcavadora 75 HP</v>
          </cell>
        </row>
        <row r="80">
          <cell r="O80" t="str">
            <v>Cargador Frontal</v>
          </cell>
        </row>
        <row r="81">
          <cell r="O81" t="str">
            <v>Minicargador</v>
          </cell>
        </row>
        <row r="82">
          <cell r="O82" t="str">
            <v>Barredora piquersa ferias</v>
          </cell>
        </row>
        <row r="83">
          <cell r="O83" t="str">
            <v>Glutton</v>
          </cell>
        </row>
        <row r="84">
          <cell r="O84" t="str">
            <v>cama baja</v>
          </cell>
        </row>
        <row r="85">
          <cell r="O85" t="str">
            <v>carro</v>
          </cell>
        </row>
        <row r="86">
          <cell r="O86">
            <v>0</v>
          </cell>
        </row>
      </sheetData>
      <sheetData sheetId="4" refreshError="1"/>
      <sheetData sheetId="5" refreshError="1"/>
      <sheetData sheetId="6" refreshError="1"/>
      <sheetData sheetId="7">
        <row r="151">
          <cell r="A151" t="str">
            <v>Gerente de mantenimiento</v>
          </cell>
        </row>
        <row r="163">
          <cell r="A163" t="str">
            <v>Conductor Compactador 19 mt3</v>
          </cell>
        </row>
        <row r="164">
          <cell r="A164" t="str">
            <v>Conductor Relevo</v>
          </cell>
        </row>
        <row r="165">
          <cell r="A165" t="str">
            <v>Auxiliares Compactador 19 mt3</v>
          </cell>
        </row>
        <row r="166">
          <cell r="A166" t="str">
            <v>Auxiliares Relevo</v>
          </cell>
        </row>
        <row r="167">
          <cell r="A167" t="str">
            <v>Jefe de Area</v>
          </cell>
        </row>
        <row r="168">
          <cell r="A168" t="str">
            <v>Conductor Subterraneos</v>
          </cell>
        </row>
        <row r="169">
          <cell r="A169" t="str">
            <v>Auxilares subterraneos</v>
          </cell>
        </row>
        <row r="170">
          <cell r="A170" t="str">
            <v>Recolector Amplirroll Autocompactador</v>
          </cell>
        </row>
        <row r="171">
          <cell r="A171" t="str">
            <v>Auxiliar Amplirroll Autocompactador</v>
          </cell>
        </row>
        <row r="172">
          <cell r="A172" t="str">
            <v>Conductor Multiproposito</v>
          </cell>
        </row>
        <row r="173">
          <cell r="A173" t="str">
            <v>Auxiliar Multiproposito</v>
          </cell>
        </row>
        <row r="174">
          <cell r="A174" t="str">
            <v>Conductor Centro</v>
          </cell>
        </row>
        <row r="175">
          <cell r="A175" t="str">
            <v>Auxiliar Centro</v>
          </cell>
        </row>
        <row r="176">
          <cell r="A176" t="str">
            <v>Conductor Diferenciado</v>
          </cell>
        </row>
        <row r="177">
          <cell r="A177" t="str">
            <v>Auxiliar Diferenciado</v>
          </cell>
        </row>
        <row r="180">
          <cell r="A180" t="str">
            <v xml:space="preserve">Conductor Ampliroll </v>
          </cell>
        </row>
        <row r="181">
          <cell r="A181" t="str">
            <v>Conductor Tolva</v>
          </cell>
        </row>
        <row r="182">
          <cell r="A182" t="str">
            <v>Conductor Aljibe</v>
          </cell>
        </row>
        <row r="183">
          <cell r="A183" t="str">
            <v>Conductor Barredora</v>
          </cell>
        </row>
        <row r="184">
          <cell r="A184" t="str">
            <v>Conductor Minicargador</v>
          </cell>
        </row>
        <row r="185">
          <cell r="A185" t="str">
            <v>Auxiliar en general</v>
          </cell>
        </row>
        <row r="186">
          <cell r="A186" t="str">
            <v>Supervisor</v>
          </cell>
        </row>
        <row r="187">
          <cell r="A187" t="str">
            <v>Conductor relevo</v>
          </cell>
        </row>
        <row r="188">
          <cell r="A188" t="str">
            <v>Auxiliar Relevo</v>
          </cell>
        </row>
        <row r="189">
          <cell r="A189">
            <v>0</v>
          </cell>
        </row>
        <row r="190">
          <cell r="A190">
            <v>0</v>
          </cell>
        </row>
        <row r="193">
          <cell r="A193" t="str">
            <v>Conductor Barredora</v>
          </cell>
        </row>
        <row r="194">
          <cell r="A194" t="str">
            <v>Conductor Alj/Tolva/Ampl.</v>
          </cell>
        </row>
        <row r="195">
          <cell r="A195" t="str">
            <v>Auxiliar barredora</v>
          </cell>
        </row>
        <row r="196">
          <cell r="A196" t="str">
            <v>Auxiliar Barredores</v>
          </cell>
        </row>
        <row r="197">
          <cell r="A197" t="str">
            <v>Relevo Barredores</v>
          </cell>
        </row>
        <row r="198">
          <cell r="A198" t="str">
            <v>Auxiliares de Lavado/pitonero</v>
          </cell>
        </row>
        <row r="199">
          <cell r="A199" t="str">
            <v>Auxilares Alj/Tolva/Ampl.</v>
          </cell>
        </row>
        <row r="200">
          <cell r="A200" t="str">
            <v>Supervisor</v>
          </cell>
        </row>
        <row r="201">
          <cell r="A201" t="str">
            <v>Supervisor General</v>
          </cell>
        </row>
        <row r="202">
          <cell r="A202" t="str">
            <v>Jornaleros/sumideros</v>
          </cell>
        </row>
        <row r="203">
          <cell r="A203" t="str">
            <v>capataz</v>
          </cell>
        </row>
        <row r="206">
          <cell r="A206">
            <v>0</v>
          </cell>
        </row>
        <row r="207">
          <cell r="A207">
            <v>0</v>
          </cell>
        </row>
        <row r="208">
          <cell r="A208">
            <v>0</v>
          </cell>
        </row>
        <row r="209">
          <cell r="A209">
            <v>0</v>
          </cell>
        </row>
        <row r="210">
          <cell r="A210">
            <v>0</v>
          </cell>
        </row>
        <row r="211">
          <cell r="A211">
            <v>0</v>
          </cell>
        </row>
        <row r="212">
          <cell r="A212">
            <v>0</v>
          </cell>
        </row>
        <row r="213">
          <cell r="A213">
            <v>0</v>
          </cell>
        </row>
        <row r="214">
          <cell r="A214">
            <v>0</v>
          </cell>
        </row>
        <row r="215">
          <cell r="A215">
            <v>0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ERVAS (2)"/>
      <sheetName val="RESERVAS"/>
      <sheetName val="INDICADORES"/>
      <sheetName val="RESERVAS A ENERO-04"/>
      <sheetName val="Hoja1"/>
      <sheetName val="RESERVAS A DIC0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TRODUCCIÓN"/>
      <sheetName val="ESQUEMA DE TRABAJO"/>
      <sheetName val="1 __Parámetros "/>
      <sheetName val="2 __IBAGUE Neg Ccial"/>
      <sheetName val="3 GIRARDOT Negocio Cial"/>
      <sheetName val="4 DORADA Negocio Cial "/>
      <sheetName val="5 ESPINAL Negocio Cial "/>
      <sheetName val="6 MELGAR Negocio Cial "/>
      <sheetName val="7 HONDA Negocio Cial "/>
      <sheetName val="8 MARIQUITA Negocio Cial "/>
      <sheetName val="9 GUAMO Negocio Cial "/>
      <sheetName val="10 PURIFICACION Negocio Cial"/>
      <sheetName val="11 Agencia 9 Negocio Cial "/>
      <sheetName val="12 Agencia 10 Negocio Cial "/>
      <sheetName val="13 __Consolidado Neg_ Ccial"/>
      <sheetName val="14 _Consolidado Neg_ Cartera"/>
      <sheetName val="15 __Negocio Consolidado"/>
      <sheetName val="16 Distribución de Gastos"/>
      <sheetName val="17 _Capital de Trabajo _ EVA"/>
      <sheetName val="18 __Indic Gestion Mensual "/>
      <sheetName val="Finalización"/>
      <sheetName val="10PURIFICACIONNegocioCial"/>
      <sheetName val="11Agencia9NegocioCial"/>
      <sheetName val="12Agencia10NegocioCial"/>
      <sheetName val="13__ConsolidadoNeg_Cci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utoOpen Stub Data"/>
      <sheetName val="Personalizar"/>
      <sheetName val="Factura"/>
      <sheetName val="Macros"/>
      <sheetName val="ATW"/>
      <sheetName val="Lock"/>
      <sheetName val="TemplateInformation"/>
      <sheetName val="DECLARACION"/>
    </sheetNames>
    <sheetDataSet>
      <sheetData sheetId="0"/>
      <sheetData sheetId="1" refreshError="1">
        <row r="15">
          <cell r="E15" t="str">
            <v>Provincia o Estado</v>
          </cell>
        </row>
        <row r="22">
          <cell r="G22" t="str">
            <v>Tarjeta 1</v>
          </cell>
        </row>
        <row r="23">
          <cell r="G23" t="str">
            <v>Tarjeta 2</v>
          </cell>
        </row>
        <row r="24"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Hoja4"/>
      <sheetName val="NOV"/>
      <sheetName val="MACROS"/>
      <sheetName val="PYGDEST"/>
      <sheetName val="RENT CLIENT (2)"/>
      <sheetName val="RENT CLIENT"/>
      <sheetName val="CONCILIACION"/>
      <sheetName val="DESTINOS"/>
      <sheetName val="CTAS"/>
      <sheetName val="DECLARACION"/>
      <sheetName val="Personaliza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>
        <row r="9">
          <cell r="B9" t="str">
            <v>61556030</v>
          </cell>
        </row>
        <row r="44">
          <cell r="B44" t="str">
            <v>61559530</v>
          </cell>
        </row>
      </sheetData>
      <sheetData sheetId="10" refreshError="1"/>
      <sheetData sheetId="1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TRODUCCIÓN"/>
      <sheetName val="ESQUEMA DE TRABAJO"/>
      <sheetName val="1 __Parámetros "/>
      <sheetName val="2 __IBAGUE Neg Ccial"/>
      <sheetName val="3 GIRARDOT Negocio Cial"/>
      <sheetName val="4 DORADA Negocio Cial "/>
      <sheetName val="5 ESPINAL Negocio Cial "/>
      <sheetName val="6 MELGAR Negocio Cial "/>
      <sheetName val="7 HONDA Negocio Cial "/>
      <sheetName val="8 MARIQUITA Negocio Cial "/>
      <sheetName val="9 GUAMO Negocio Cial "/>
      <sheetName val="10 PURIFICACION Negocio Cial"/>
      <sheetName val="11 Agencia 9 Negocio Cial "/>
      <sheetName val="12 Agencia 10 Negocio Cial "/>
      <sheetName val="13 __Consolidado Neg_ Ccial"/>
      <sheetName val="14 _Consolidado Neg_ Cartera"/>
      <sheetName val="15 __Negocio Consolidado"/>
      <sheetName val="16 Distribución de Gastos"/>
      <sheetName val="17 _Capital de Trabajo _ EVA"/>
      <sheetName val="18 __Indic Gestion Mensual "/>
      <sheetName val="Finalización"/>
      <sheetName val="10PURIFICACIONNegocioCial"/>
      <sheetName val="11Agencia9NegocioCial"/>
      <sheetName val="12Agencia10NegocioCial"/>
      <sheetName val="13__ConsolidadoNeg_Ccial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pothesis Health &amp; Wellness"/>
      <sheetName val="P&amp;L Balance Health &amp; Wellness"/>
      <sheetName val="Costos y Gastos H&amp;W"/>
      <sheetName val="DCF Health &amp; Wellness"/>
      <sheetName val="Hypothesis Estethics"/>
      <sheetName val="P&amp;L Balance Esthetics"/>
      <sheetName val="Costos y Gastos Esthetics"/>
      <sheetName val="DCF Esthetics"/>
      <sheetName val="Valoracion Zhana"/>
      <sheetName val="Ratios"/>
      <sheetName val="OR Equipment prices &amp; other Eq"/>
    </sheetNames>
    <sheetDataSet>
      <sheetData sheetId="0">
        <row r="108">
          <cell r="J108">
            <v>1807.13</v>
          </cell>
        </row>
      </sheetData>
      <sheetData sheetId="1">
        <row r="24">
          <cell r="F24">
            <v>2.3E-2</v>
          </cell>
        </row>
      </sheetData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lerta"/>
      <sheetName val="GtiasSARC"/>
      <sheetName val="BASEHIST"/>
      <sheetName val="Leasing Proye"/>
      <sheetName val="Liquidador Tasas"/>
      <sheetName val="DECIS"/>
      <sheetName val="BALANCES"/>
      <sheetName val="ANEXO"/>
      <sheetName val="GARANTIAS"/>
      <sheetName val="CODEUDORES"/>
      <sheetName val="INFORMACION BASICA"/>
      <sheetName val="GRUPO"/>
      <sheetName val="APRECIACION FORMATO"/>
      <sheetName val="PROY2"/>
      <sheetName val="SUPUEST PROY"/>
      <sheetName val="Leasing Anexo"/>
      <sheetName val="Tablas"/>
      <sheetName val="CEDULA_CONS"/>
      <sheetName val="RESPONSABILIDADES"/>
      <sheetName val="RECIPROCIDADES"/>
      <sheetName val="CONS_GARANTIAS"/>
      <sheetName val="EJEC PROY"/>
      <sheetName val="RESP_DEUDOR"/>
      <sheetName val="RECIP_DEUDOR"/>
      <sheetName val="UTIL_DEUDOR"/>
      <sheetName val="GARANTIAS_DEUDOR"/>
      <sheetName val="PEGAR_DATOS"/>
    </sheetNames>
    <sheetDataSet>
      <sheetData sheetId="0"/>
      <sheetData sheetId="1"/>
      <sheetData sheetId="2"/>
      <sheetData sheetId="3"/>
      <sheetData sheetId="4"/>
      <sheetData sheetId="5">
        <row r="831">
          <cell r="R831">
            <v>0</v>
          </cell>
        </row>
      </sheetData>
      <sheetData sheetId="6"/>
      <sheetData sheetId="7">
        <row r="831">
          <cell r="R831">
            <v>0</v>
          </cell>
          <cell r="S831" t="str">
            <v>PRINCIPAL</v>
          </cell>
          <cell r="T831" t="str">
            <v>BOGOTÁ SUR</v>
          </cell>
          <cell r="U831" t="str">
            <v>BOGOTA</v>
          </cell>
          <cell r="V831" t="str">
            <v>OFICINA</v>
          </cell>
        </row>
        <row r="832">
          <cell r="R832">
            <v>2</v>
          </cell>
          <cell r="S832" t="str">
            <v>CAN</v>
          </cell>
          <cell r="T832" t="str">
            <v>BOGOTÁ SUR</v>
          </cell>
          <cell r="U832" t="str">
            <v>BOGOTA</v>
          </cell>
          <cell r="V832" t="str">
            <v>OFICINA</v>
          </cell>
        </row>
        <row r="833">
          <cell r="R833">
            <v>4</v>
          </cell>
          <cell r="S833" t="str">
            <v>CALLE 53 EXITO</v>
          </cell>
          <cell r="T833" t="str">
            <v>BOGOTÁ NORTE</v>
          </cell>
          <cell r="U833" t="str">
            <v>BOGOTA</v>
          </cell>
          <cell r="V833" t="str">
            <v>OFICINA</v>
          </cell>
        </row>
        <row r="834">
          <cell r="R834">
            <v>5</v>
          </cell>
          <cell r="S834" t="str">
            <v>SUBA</v>
          </cell>
          <cell r="T834" t="str">
            <v>BOGOTÁ NORTE</v>
          </cell>
          <cell r="U834" t="str">
            <v>BOGOTA</v>
          </cell>
          <cell r="V834" t="str">
            <v>OFICINA</v>
          </cell>
        </row>
        <row r="835">
          <cell r="R835">
            <v>6</v>
          </cell>
          <cell r="S835" t="str">
            <v>CEDRITOS</v>
          </cell>
          <cell r="T835" t="str">
            <v>BOGOTÁ NORTE</v>
          </cell>
          <cell r="U835" t="str">
            <v>BOGOTA</v>
          </cell>
          <cell r="V835" t="str">
            <v>OFICINA</v>
          </cell>
        </row>
        <row r="836">
          <cell r="R836">
            <v>7</v>
          </cell>
          <cell r="S836" t="str">
            <v>ANTIGUO COUNTRY</v>
          </cell>
          <cell r="T836" t="str">
            <v>BOGOTÁ NORTE</v>
          </cell>
          <cell r="U836" t="str">
            <v>BOGOTA</v>
          </cell>
          <cell r="V836" t="str">
            <v>OFICINA</v>
          </cell>
        </row>
        <row r="837">
          <cell r="R837">
            <v>8</v>
          </cell>
          <cell r="S837" t="str">
            <v>EL CHICO</v>
          </cell>
          <cell r="T837" t="str">
            <v>BOGOTÁ NORTE</v>
          </cell>
          <cell r="U837" t="str">
            <v>BOGOTA</v>
          </cell>
          <cell r="V837" t="str">
            <v>OFICINA</v>
          </cell>
        </row>
        <row r="838">
          <cell r="R838">
            <v>9</v>
          </cell>
          <cell r="S838" t="str">
            <v>CALLE 100</v>
          </cell>
          <cell r="T838" t="str">
            <v>BOGOTÁ NORTE</v>
          </cell>
          <cell r="U838" t="str">
            <v>BOGOTA</v>
          </cell>
          <cell r="V838" t="str">
            <v>OFICINA</v>
          </cell>
        </row>
        <row r="839">
          <cell r="R839">
            <v>10</v>
          </cell>
          <cell r="S839" t="str">
            <v>AVDA CARACAS</v>
          </cell>
          <cell r="T839" t="str">
            <v>BOGOTÁ SUR</v>
          </cell>
          <cell r="U839" t="str">
            <v>BOGOTA</v>
          </cell>
          <cell r="V839" t="str">
            <v>OFICINA</v>
          </cell>
        </row>
        <row r="840">
          <cell r="R840">
            <v>11</v>
          </cell>
          <cell r="S840" t="str">
            <v>BACATA FUNZA</v>
          </cell>
          <cell r="T840" t="str">
            <v>CENTRAL</v>
          </cell>
          <cell r="U840" t="str">
            <v>FUNZA</v>
          </cell>
          <cell r="V840" t="str">
            <v>OFICINA</v>
          </cell>
        </row>
        <row r="841">
          <cell r="R841">
            <v>12</v>
          </cell>
          <cell r="S841" t="str">
            <v>PASADENA</v>
          </cell>
          <cell r="T841" t="str">
            <v>BOGOTÁ NORTE</v>
          </cell>
          <cell r="U841" t="str">
            <v>BOGOTA</v>
          </cell>
          <cell r="V841" t="str">
            <v>OFICINA</v>
          </cell>
        </row>
        <row r="842">
          <cell r="R842">
            <v>13</v>
          </cell>
          <cell r="S842" t="str">
            <v>HATONUEVO</v>
          </cell>
          <cell r="T842" t="str">
            <v>COSTA</v>
          </cell>
          <cell r="U842" t="str">
            <v>HATONUEVO</v>
          </cell>
          <cell r="V842" t="str">
            <v>OFICINA</v>
          </cell>
        </row>
        <row r="843">
          <cell r="R843">
            <v>14</v>
          </cell>
          <cell r="S843" t="str">
            <v>LOS HEROES</v>
          </cell>
          <cell r="T843" t="str">
            <v>BOGOTÁ NORTE</v>
          </cell>
          <cell r="U843" t="str">
            <v>BOGOTA</v>
          </cell>
          <cell r="V843" t="str">
            <v>OFICINA</v>
          </cell>
        </row>
        <row r="844">
          <cell r="R844">
            <v>15</v>
          </cell>
          <cell r="S844" t="str">
            <v>ESTACIÓN CENTRAL PALOQUEMAO</v>
          </cell>
          <cell r="T844" t="str">
            <v>BOGOTÁ SUR</v>
          </cell>
          <cell r="U844" t="str">
            <v>BOGOTA</v>
          </cell>
          <cell r="V844" t="str">
            <v>OFICINA</v>
          </cell>
        </row>
        <row r="845">
          <cell r="R845">
            <v>16</v>
          </cell>
          <cell r="S845" t="str">
            <v>COTA</v>
          </cell>
          <cell r="T845" t="str">
            <v>BOGOTÁ NORTE</v>
          </cell>
          <cell r="U845" t="str">
            <v>COTA</v>
          </cell>
          <cell r="V845" t="str">
            <v>OFICINA</v>
          </cell>
        </row>
        <row r="846">
          <cell r="R846">
            <v>17</v>
          </cell>
          <cell r="S846" t="str">
            <v>CENTRO URB ANTONIO NARIÐO</v>
          </cell>
          <cell r="T846" t="str">
            <v>BOGOTÁ SUR</v>
          </cell>
          <cell r="U846" t="str">
            <v>BOGOTA</v>
          </cell>
          <cell r="V846" t="str">
            <v>OFICINA</v>
          </cell>
        </row>
        <row r="847">
          <cell r="R847">
            <v>18</v>
          </cell>
          <cell r="S847" t="str">
            <v>ZONA INDUSTRIAL MONTEVIDEO</v>
          </cell>
          <cell r="T847" t="str">
            <v>BOGOTÁ SUR</v>
          </cell>
          <cell r="U847" t="str">
            <v>BOGOTA</v>
          </cell>
          <cell r="V847" t="str">
            <v>OFICINA</v>
          </cell>
        </row>
        <row r="848">
          <cell r="R848">
            <v>19</v>
          </cell>
          <cell r="S848" t="str">
            <v>BARRIO RESTREPO</v>
          </cell>
          <cell r="T848" t="str">
            <v>BOGOTÁ SUR</v>
          </cell>
          <cell r="U848" t="str">
            <v>BOGOTA</v>
          </cell>
          <cell r="V848" t="str">
            <v>OFICINA</v>
          </cell>
        </row>
        <row r="849">
          <cell r="R849">
            <v>20</v>
          </cell>
          <cell r="S849" t="str">
            <v>SAN JOSE</v>
          </cell>
          <cell r="T849" t="str">
            <v>BOGOTÁ SUR</v>
          </cell>
          <cell r="U849" t="str">
            <v>BOGOTA</v>
          </cell>
          <cell r="V849" t="str">
            <v>OFICINA</v>
          </cell>
        </row>
        <row r="850">
          <cell r="R850">
            <v>21</v>
          </cell>
          <cell r="S850" t="str">
            <v>VEINTE DE JULIO</v>
          </cell>
          <cell r="T850" t="str">
            <v>BOGOTÁ SUR</v>
          </cell>
          <cell r="U850" t="str">
            <v>BOGOTA</v>
          </cell>
          <cell r="V850" t="str">
            <v>OFICINA</v>
          </cell>
        </row>
        <row r="851">
          <cell r="R851">
            <v>22</v>
          </cell>
          <cell r="S851" t="str">
            <v>VENECIA</v>
          </cell>
          <cell r="T851" t="str">
            <v>BOGOTÁ SUR</v>
          </cell>
          <cell r="U851" t="str">
            <v>BOGOTA</v>
          </cell>
          <cell r="V851" t="str">
            <v>OFICINA</v>
          </cell>
        </row>
        <row r="852">
          <cell r="R852">
            <v>23</v>
          </cell>
          <cell r="S852" t="str">
            <v>MODELIA.</v>
          </cell>
          <cell r="T852" t="str">
            <v>BOGOTÁ SUR</v>
          </cell>
          <cell r="U852" t="str">
            <v>BOGOTA</v>
          </cell>
          <cell r="V852" t="str">
            <v>OFICINA</v>
          </cell>
        </row>
        <row r="853">
          <cell r="R853">
            <v>24</v>
          </cell>
          <cell r="S853" t="str">
            <v>LOS ALAMOS</v>
          </cell>
          <cell r="T853" t="str">
            <v>BOGOTÁ NORTE</v>
          </cell>
          <cell r="U853" t="str">
            <v>BOGOTA</v>
          </cell>
          <cell r="V853" t="str">
            <v>OFICINA</v>
          </cell>
        </row>
        <row r="854">
          <cell r="R854">
            <v>25</v>
          </cell>
          <cell r="S854" t="str">
            <v>PLAZA DE LAS AMERICAS.</v>
          </cell>
          <cell r="T854" t="str">
            <v>BOGOTÁ SUR</v>
          </cell>
          <cell r="U854" t="str">
            <v>BOGOTA</v>
          </cell>
          <cell r="V854" t="str">
            <v>OFICINA</v>
          </cell>
        </row>
        <row r="855">
          <cell r="R855">
            <v>26</v>
          </cell>
          <cell r="S855" t="str">
            <v>SANTUARIO VEINTE DE JULIO</v>
          </cell>
          <cell r="T855" t="str">
            <v>BOGOTÁ SUR</v>
          </cell>
          <cell r="U855" t="str">
            <v>BOGOTA</v>
          </cell>
          <cell r="V855" t="str">
            <v>OFICINA</v>
          </cell>
        </row>
        <row r="856">
          <cell r="R856">
            <v>27</v>
          </cell>
          <cell r="S856" t="str">
            <v>CARVAJAL</v>
          </cell>
          <cell r="T856" t="str">
            <v>BOGOTÁ SUR</v>
          </cell>
          <cell r="U856" t="str">
            <v>BOGOTA</v>
          </cell>
          <cell r="V856" t="str">
            <v>OFICINA</v>
          </cell>
        </row>
        <row r="857">
          <cell r="R857">
            <v>28</v>
          </cell>
          <cell r="S857" t="str">
            <v>CALLE 13 CRA 30</v>
          </cell>
          <cell r="T857" t="str">
            <v>BOGOTÁ SUR</v>
          </cell>
          <cell r="U857" t="str">
            <v>BOGOTA</v>
          </cell>
          <cell r="V857" t="str">
            <v>OFICINA</v>
          </cell>
        </row>
        <row r="858">
          <cell r="R858">
            <v>29</v>
          </cell>
          <cell r="S858" t="str">
            <v>EL CARMEN FONTIBON.</v>
          </cell>
          <cell r="T858" t="str">
            <v>BOGOTÁ SUR</v>
          </cell>
          <cell r="U858" t="str">
            <v>BOGOTA</v>
          </cell>
          <cell r="V858" t="str">
            <v>OFICINA</v>
          </cell>
        </row>
        <row r="859">
          <cell r="R859">
            <v>30</v>
          </cell>
          <cell r="S859" t="str">
            <v>GAITANA.</v>
          </cell>
          <cell r="T859" t="str">
            <v>BOGOTÁ NORTE</v>
          </cell>
          <cell r="U859" t="str">
            <v>BOGOTA</v>
          </cell>
          <cell r="V859" t="str">
            <v>OFICINA</v>
          </cell>
        </row>
        <row r="860">
          <cell r="R860">
            <v>31</v>
          </cell>
          <cell r="S860" t="str">
            <v>FERIAS.</v>
          </cell>
          <cell r="T860" t="str">
            <v>BOGOTÁ NORTE</v>
          </cell>
          <cell r="U860" t="str">
            <v>BOGOTA</v>
          </cell>
          <cell r="V860" t="str">
            <v>OFICINA</v>
          </cell>
        </row>
        <row r="861">
          <cell r="R861">
            <v>32</v>
          </cell>
          <cell r="S861" t="str">
            <v>CRA 24 NO 26-01</v>
          </cell>
          <cell r="T861" t="str">
            <v>BOGOTÁ SUR</v>
          </cell>
          <cell r="U861" t="str">
            <v>BOGOTA</v>
          </cell>
          <cell r="V861" t="str">
            <v>OFICINA</v>
          </cell>
        </row>
        <row r="862">
          <cell r="R862">
            <v>33</v>
          </cell>
          <cell r="S862" t="str">
            <v>ANDES</v>
          </cell>
          <cell r="T862" t="str">
            <v>BOGOTÁ SUR</v>
          </cell>
          <cell r="U862" t="str">
            <v>BOGOTA</v>
          </cell>
          <cell r="V862" t="str">
            <v>OFICINA</v>
          </cell>
        </row>
        <row r="863">
          <cell r="R863">
            <v>34</v>
          </cell>
          <cell r="S863" t="str">
            <v>PARQUE SANTANDER</v>
          </cell>
          <cell r="T863" t="str">
            <v>BOGOTÁ SUR</v>
          </cell>
          <cell r="U863" t="str">
            <v>BOGOTA</v>
          </cell>
          <cell r="V863" t="str">
            <v>OFICINA</v>
          </cell>
        </row>
        <row r="864">
          <cell r="R864">
            <v>35</v>
          </cell>
          <cell r="S864" t="str">
            <v>AVDA 19</v>
          </cell>
          <cell r="T864" t="str">
            <v>BOGOTÁ SUR</v>
          </cell>
          <cell r="U864" t="str">
            <v>BOGOTA</v>
          </cell>
          <cell r="V864" t="str">
            <v>OFICINA</v>
          </cell>
        </row>
        <row r="865">
          <cell r="R865">
            <v>36</v>
          </cell>
          <cell r="S865" t="str">
            <v>CRA 10A CALLE 17</v>
          </cell>
          <cell r="T865" t="str">
            <v>BOGOTÁ SUR</v>
          </cell>
          <cell r="U865" t="str">
            <v>BOGOTA</v>
          </cell>
          <cell r="V865" t="str">
            <v>OFICINA</v>
          </cell>
        </row>
        <row r="866">
          <cell r="R866">
            <v>37</v>
          </cell>
          <cell r="S866" t="str">
            <v>CRA 47</v>
          </cell>
          <cell r="T866" t="str">
            <v>BOGOTÁ SUR</v>
          </cell>
          <cell r="U866" t="str">
            <v>BOGOTA</v>
          </cell>
          <cell r="V866" t="str">
            <v>OFICINA</v>
          </cell>
        </row>
        <row r="867">
          <cell r="R867">
            <v>38</v>
          </cell>
          <cell r="S867" t="str">
            <v>AVDA CHILE</v>
          </cell>
          <cell r="T867" t="str">
            <v>BOGOTÁ NORTE</v>
          </cell>
          <cell r="U867" t="str">
            <v>BOGOTA</v>
          </cell>
          <cell r="V867" t="str">
            <v>OFICINA</v>
          </cell>
        </row>
        <row r="868">
          <cell r="R868">
            <v>39</v>
          </cell>
          <cell r="S868" t="str">
            <v>CALLE 90 NO. 14-45</v>
          </cell>
          <cell r="T868" t="str">
            <v>BOGOTÁ NORTE</v>
          </cell>
          <cell r="U868" t="str">
            <v>BOGOTA</v>
          </cell>
          <cell r="V868" t="str">
            <v>OFICINA</v>
          </cell>
        </row>
        <row r="869">
          <cell r="R869">
            <v>40</v>
          </cell>
          <cell r="S869" t="str">
            <v>CHAPINERO</v>
          </cell>
          <cell r="T869" t="str">
            <v>BOGOTÁ NORTE</v>
          </cell>
          <cell r="U869" t="str">
            <v>BOGOTA</v>
          </cell>
          <cell r="V869" t="str">
            <v>OFICINA</v>
          </cell>
        </row>
        <row r="870">
          <cell r="R870">
            <v>41</v>
          </cell>
          <cell r="S870" t="str">
            <v>CALLE 54 NO 10-73</v>
          </cell>
          <cell r="T870" t="str">
            <v>BOGOTÁ NORTE</v>
          </cell>
          <cell r="U870" t="str">
            <v>BOGOTA</v>
          </cell>
          <cell r="V870" t="str">
            <v>OFICINA</v>
          </cell>
        </row>
        <row r="871">
          <cell r="R871">
            <v>42</v>
          </cell>
          <cell r="S871" t="str">
            <v>LA ESMERALDA</v>
          </cell>
          <cell r="T871" t="str">
            <v>BOGOTÁ SUR</v>
          </cell>
          <cell r="U871" t="str">
            <v>BOGOTA</v>
          </cell>
          <cell r="V871" t="str">
            <v>OFICINA</v>
          </cell>
        </row>
        <row r="872">
          <cell r="R872">
            <v>43</v>
          </cell>
          <cell r="S872" t="str">
            <v>UNIVERSIDAD JAVERIANA</v>
          </cell>
          <cell r="T872" t="str">
            <v>BOGOTÁ SUR</v>
          </cell>
          <cell r="U872" t="str">
            <v>BOGOTA</v>
          </cell>
          <cell r="V872" t="str">
            <v>OFICINA</v>
          </cell>
        </row>
        <row r="873">
          <cell r="R873">
            <v>44</v>
          </cell>
          <cell r="S873" t="str">
            <v>ILARCO</v>
          </cell>
          <cell r="T873" t="str">
            <v>BOGOTÁ NORTE</v>
          </cell>
          <cell r="U873" t="str">
            <v>BOGOTA</v>
          </cell>
          <cell r="V873" t="str">
            <v>OFICINA</v>
          </cell>
        </row>
        <row r="874">
          <cell r="R874">
            <v>45</v>
          </cell>
          <cell r="S874" t="str">
            <v>CENTRAL DE ABASTO</v>
          </cell>
          <cell r="T874" t="str">
            <v>BOGOTÁ SUR</v>
          </cell>
          <cell r="U874" t="str">
            <v>BOGOTA</v>
          </cell>
          <cell r="V874" t="str">
            <v>OFICINA</v>
          </cell>
        </row>
        <row r="875">
          <cell r="R875">
            <v>46</v>
          </cell>
          <cell r="S875" t="str">
            <v>CIUDAD SALITRE</v>
          </cell>
          <cell r="T875" t="str">
            <v>BOGOTÁ SUR</v>
          </cell>
          <cell r="U875" t="str">
            <v>BOGOTA</v>
          </cell>
          <cell r="V875" t="str">
            <v>OFICINA</v>
          </cell>
        </row>
        <row r="876">
          <cell r="R876">
            <v>47</v>
          </cell>
          <cell r="S876" t="str">
            <v>UNICENTRO BOGOTA ENTRADA PRINCIPAL</v>
          </cell>
          <cell r="T876" t="str">
            <v>BOGOTÁ NORTE</v>
          </cell>
          <cell r="U876" t="str">
            <v>BOGOTA</v>
          </cell>
          <cell r="V876" t="str">
            <v>OFICINA</v>
          </cell>
        </row>
        <row r="877">
          <cell r="R877">
            <v>48</v>
          </cell>
          <cell r="S877" t="str">
            <v>CABUYARO</v>
          </cell>
          <cell r="T877" t="str">
            <v>CENTRAL</v>
          </cell>
          <cell r="U877" t="str">
            <v>CABUYARO</v>
          </cell>
          <cell r="V877" t="str">
            <v>OFICINA</v>
          </cell>
        </row>
        <row r="878">
          <cell r="R878">
            <v>49</v>
          </cell>
          <cell r="S878" t="str">
            <v>EL CASTILLO</v>
          </cell>
          <cell r="T878" t="str">
            <v>BOGOTÁ NORTE</v>
          </cell>
          <cell r="U878" t="str">
            <v>BOGOTA</v>
          </cell>
          <cell r="V878" t="str">
            <v>OFICINA</v>
          </cell>
        </row>
        <row r="879">
          <cell r="R879">
            <v>50</v>
          </cell>
          <cell r="S879" t="str">
            <v>EL NOGAL</v>
          </cell>
          <cell r="T879" t="str">
            <v>BOGOTÁ NORTE</v>
          </cell>
          <cell r="U879" t="str">
            <v>BOGOTA</v>
          </cell>
          <cell r="V879" t="str">
            <v>OFICINA</v>
          </cell>
        </row>
        <row r="880">
          <cell r="R880">
            <v>51</v>
          </cell>
          <cell r="S880" t="str">
            <v>LAS AGUAS</v>
          </cell>
          <cell r="T880" t="str">
            <v>BOGOTÁ SUR</v>
          </cell>
          <cell r="U880" t="str">
            <v>BOGOTA</v>
          </cell>
          <cell r="V880" t="str">
            <v>OFICINA</v>
          </cell>
        </row>
        <row r="881">
          <cell r="R881">
            <v>52</v>
          </cell>
          <cell r="S881" t="str">
            <v>CENTRAL SAN MARTIN</v>
          </cell>
          <cell r="T881" t="str">
            <v>BOGOTÁ SUR</v>
          </cell>
          <cell r="U881" t="str">
            <v>BOGOTA</v>
          </cell>
          <cell r="V881" t="str">
            <v>OFICINA</v>
          </cell>
        </row>
        <row r="882">
          <cell r="R882">
            <v>53</v>
          </cell>
          <cell r="S882" t="str">
            <v>IPIALES.</v>
          </cell>
          <cell r="T882" t="str">
            <v>OCCIDENTE</v>
          </cell>
          <cell r="U882" t="str">
            <v>IPIALES</v>
          </cell>
          <cell r="V882" t="str">
            <v>OFICINA</v>
          </cell>
        </row>
        <row r="883">
          <cell r="R883">
            <v>54</v>
          </cell>
          <cell r="S883" t="str">
            <v>PALOQUEMADO</v>
          </cell>
          <cell r="T883" t="str">
            <v>BOGOTÁ SUR</v>
          </cell>
          <cell r="U883" t="str">
            <v>BOGOTA</v>
          </cell>
          <cell r="V883" t="str">
            <v>OFICINA</v>
          </cell>
        </row>
        <row r="884">
          <cell r="R884">
            <v>55</v>
          </cell>
          <cell r="S884" t="str">
            <v>CALLE 9 CRA 34</v>
          </cell>
          <cell r="T884" t="str">
            <v>BOGOTÁ SUR</v>
          </cell>
          <cell r="U884" t="str">
            <v>BOGOTA</v>
          </cell>
          <cell r="V884" t="str">
            <v>OFICINA</v>
          </cell>
        </row>
        <row r="885">
          <cell r="R885">
            <v>56</v>
          </cell>
          <cell r="S885" t="str">
            <v>CRA 11 NO 68-09</v>
          </cell>
          <cell r="T885" t="str">
            <v>BOGOTÁ NORTE</v>
          </cell>
          <cell r="U885" t="str">
            <v>BOGOTA</v>
          </cell>
          <cell r="V885" t="str">
            <v>OFICINA</v>
          </cell>
        </row>
        <row r="886">
          <cell r="R886">
            <v>57</v>
          </cell>
          <cell r="S886" t="str">
            <v>RICAURTE</v>
          </cell>
          <cell r="T886" t="str">
            <v>BOGOTÁ SUR</v>
          </cell>
          <cell r="U886" t="str">
            <v>BOGOTA</v>
          </cell>
          <cell r="V886" t="str">
            <v>OFICINA</v>
          </cell>
        </row>
        <row r="887">
          <cell r="R887">
            <v>58</v>
          </cell>
          <cell r="S887" t="str">
            <v>SAN AGUSTIN</v>
          </cell>
          <cell r="T887" t="str">
            <v>BOGOTÁ SUR</v>
          </cell>
          <cell r="U887" t="str">
            <v>BOGOTA</v>
          </cell>
          <cell r="V887" t="str">
            <v>OFICINA</v>
          </cell>
        </row>
        <row r="888">
          <cell r="R888">
            <v>59</v>
          </cell>
          <cell r="S888" t="str">
            <v>MESITAS DEL COLEGIO</v>
          </cell>
          <cell r="T888" t="str">
            <v>CENTRAL</v>
          </cell>
          <cell r="U888" t="str">
            <v>MESITAS DEL COLEGIO</v>
          </cell>
          <cell r="V888" t="str">
            <v>OFICINA</v>
          </cell>
        </row>
        <row r="889">
          <cell r="R889">
            <v>60</v>
          </cell>
          <cell r="S889" t="str">
            <v>KENNEDY</v>
          </cell>
          <cell r="T889" t="str">
            <v>BOGOTÁ SUR</v>
          </cell>
          <cell r="U889" t="str">
            <v>BOGOTA</v>
          </cell>
          <cell r="V889" t="str">
            <v>OFICINA</v>
          </cell>
        </row>
        <row r="890">
          <cell r="R890">
            <v>61</v>
          </cell>
          <cell r="S890" t="str">
            <v>CENTRO INDUSTRIAL CAZUCA</v>
          </cell>
          <cell r="T890" t="str">
            <v>BOGOTÁ SUR</v>
          </cell>
          <cell r="U890" t="str">
            <v>BOGOTA</v>
          </cell>
          <cell r="V890" t="str">
            <v>OFICINA</v>
          </cell>
        </row>
        <row r="891">
          <cell r="R891">
            <v>62</v>
          </cell>
          <cell r="S891" t="str">
            <v>SAN DIEGO</v>
          </cell>
          <cell r="T891" t="str">
            <v>BOGOTÁ SUR</v>
          </cell>
          <cell r="U891" t="str">
            <v>BOGOTA</v>
          </cell>
          <cell r="V891" t="str">
            <v>OFICINA</v>
          </cell>
        </row>
        <row r="892">
          <cell r="R892">
            <v>64</v>
          </cell>
          <cell r="S892" t="str">
            <v>SANTA HELENA FACATATIVA</v>
          </cell>
          <cell r="T892" t="str">
            <v>CENTRAL</v>
          </cell>
          <cell r="U892" t="str">
            <v>FACATATIVA</v>
          </cell>
          <cell r="V892" t="str">
            <v>OFICINA</v>
          </cell>
        </row>
        <row r="893">
          <cell r="R893">
            <v>65</v>
          </cell>
          <cell r="S893" t="str">
            <v>LOS COMUNEROS ZIPAQUIRA</v>
          </cell>
          <cell r="T893" t="str">
            <v>CENTRAL</v>
          </cell>
          <cell r="U893" t="str">
            <v>ZIPAQUIRA</v>
          </cell>
          <cell r="V893" t="str">
            <v>OFICINA</v>
          </cell>
        </row>
        <row r="894">
          <cell r="R894">
            <v>66</v>
          </cell>
          <cell r="S894" t="str">
            <v>PACHO</v>
          </cell>
          <cell r="T894" t="str">
            <v>CENTRAL</v>
          </cell>
          <cell r="U894" t="str">
            <v>PACHO</v>
          </cell>
          <cell r="V894" t="str">
            <v>OFICINA</v>
          </cell>
        </row>
        <row r="895">
          <cell r="R895">
            <v>67</v>
          </cell>
          <cell r="S895" t="str">
            <v>TABIO</v>
          </cell>
          <cell r="T895" t="str">
            <v>CENTRAL</v>
          </cell>
          <cell r="U895" t="str">
            <v>TABIO</v>
          </cell>
          <cell r="V895" t="str">
            <v>OFICINA</v>
          </cell>
        </row>
        <row r="896">
          <cell r="R896">
            <v>68</v>
          </cell>
          <cell r="S896" t="str">
            <v>SAN VICTORINO</v>
          </cell>
          <cell r="T896" t="str">
            <v>BOGOTÁ SUR</v>
          </cell>
          <cell r="U896" t="str">
            <v>BOGOTA</v>
          </cell>
          <cell r="V896" t="str">
            <v>OFICINA</v>
          </cell>
        </row>
        <row r="897">
          <cell r="R897">
            <v>69</v>
          </cell>
          <cell r="S897" t="str">
            <v>PLAZA NEIRA UBATE.</v>
          </cell>
          <cell r="T897" t="str">
            <v>ORIENTE</v>
          </cell>
          <cell r="U897" t="str">
            <v>UBATE</v>
          </cell>
          <cell r="V897" t="str">
            <v>OFICINA</v>
          </cell>
        </row>
        <row r="898">
          <cell r="R898">
            <v>70</v>
          </cell>
          <cell r="S898" t="str">
            <v>PARQUE BOLIVAR SANTA MARTA.</v>
          </cell>
          <cell r="T898" t="str">
            <v>COSTA</v>
          </cell>
          <cell r="U898" t="str">
            <v>SANTA MARTA</v>
          </cell>
          <cell r="V898" t="str">
            <v>OFICINA</v>
          </cell>
        </row>
        <row r="899">
          <cell r="R899">
            <v>71</v>
          </cell>
          <cell r="S899" t="str">
            <v>AVDA 6A CRA 22</v>
          </cell>
          <cell r="T899" t="str">
            <v>BOGOTÁ SUR</v>
          </cell>
          <cell r="U899" t="str">
            <v>BOGOTA</v>
          </cell>
          <cell r="V899" t="str">
            <v>OFICINA</v>
          </cell>
        </row>
        <row r="900">
          <cell r="R900">
            <v>72</v>
          </cell>
          <cell r="S900" t="str">
            <v>EL LAGO BOGOTA</v>
          </cell>
          <cell r="T900" t="str">
            <v>BOGOTÁ NORTE</v>
          </cell>
          <cell r="U900" t="str">
            <v>BOGOTA</v>
          </cell>
          <cell r="V900" t="str">
            <v>OFICINA</v>
          </cell>
        </row>
        <row r="901">
          <cell r="R901">
            <v>73</v>
          </cell>
          <cell r="S901" t="str">
            <v>TECHO BAVARIA</v>
          </cell>
          <cell r="T901" t="str">
            <v>BOGOTÁ SUR</v>
          </cell>
          <cell r="U901" t="str">
            <v>BOGOTA</v>
          </cell>
          <cell r="V901" t="str">
            <v>OFICINA</v>
          </cell>
        </row>
        <row r="902">
          <cell r="R902">
            <v>74</v>
          </cell>
          <cell r="S902" t="str">
            <v>CALLE 23 SINCELEJO.</v>
          </cell>
          <cell r="T902" t="str">
            <v>COSTA</v>
          </cell>
          <cell r="U902" t="str">
            <v>SINCELEJO</v>
          </cell>
          <cell r="V902" t="str">
            <v>OFICINA</v>
          </cell>
        </row>
        <row r="903">
          <cell r="R903">
            <v>75</v>
          </cell>
          <cell r="S903" t="str">
            <v>GALERIAS</v>
          </cell>
          <cell r="T903" t="str">
            <v>BOGOTÁ NORTE</v>
          </cell>
          <cell r="U903" t="str">
            <v>BOGOTA</v>
          </cell>
          <cell r="V903" t="str">
            <v>OFICINA</v>
          </cell>
        </row>
        <row r="904">
          <cell r="R904">
            <v>76</v>
          </cell>
          <cell r="S904" t="str">
            <v>PLAZA RENDON TUNJA.</v>
          </cell>
          <cell r="T904" t="str">
            <v>ORIENTE</v>
          </cell>
          <cell r="U904" t="str">
            <v>TUNJA</v>
          </cell>
          <cell r="V904" t="str">
            <v>OFICINA</v>
          </cell>
        </row>
        <row r="905">
          <cell r="R905">
            <v>77</v>
          </cell>
          <cell r="S905" t="str">
            <v>SANTA TERESITA</v>
          </cell>
          <cell r="T905" t="str">
            <v>BOGOTÁ SUR</v>
          </cell>
          <cell r="U905" t="str">
            <v>BOGOTA</v>
          </cell>
          <cell r="V905" t="str">
            <v>OFICINA</v>
          </cell>
        </row>
        <row r="906">
          <cell r="R906">
            <v>78</v>
          </cell>
          <cell r="S906" t="str">
            <v>METROPOLIS</v>
          </cell>
          <cell r="T906" t="str">
            <v>BOGOTÁ NORTE</v>
          </cell>
          <cell r="U906" t="str">
            <v>BOGOTA</v>
          </cell>
          <cell r="V906" t="str">
            <v>OFICINA</v>
          </cell>
        </row>
        <row r="907">
          <cell r="R907">
            <v>79</v>
          </cell>
          <cell r="S907" t="str">
            <v>LA CLARITA</v>
          </cell>
          <cell r="T907" t="str">
            <v>BOGOTÁ NORTE</v>
          </cell>
          <cell r="U907" t="str">
            <v>BOGOTA</v>
          </cell>
          <cell r="V907" t="str">
            <v>OFICINA</v>
          </cell>
        </row>
        <row r="908">
          <cell r="R908">
            <v>80</v>
          </cell>
          <cell r="S908" t="str">
            <v>SANTA BARBARA ALTA</v>
          </cell>
          <cell r="T908" t="str">
            <v>BOGOTÁ NORTE</v>
          </cell>
          <cell r="U908" t="str">
            <v>BOGOTA</v>
          </cell>
          <cell r="V908" t="str">
            <v>OFICINA</v>
          </cell>
        </row>
        <row r="909">
          <cell r="R909">
            <v>81</v>
          </cell>
          <cell r="S909" t="str">
            <v>SIETE DE AGOSTO</v>
          </cell>
          <cell r="T909" t="str">
            <v>BOGOTÁ NORTE</v>
          </cell>
          <cell r="U909" t="str">
            <v>BOGOTA</v>
          </cell>
          <cell r="V909" t="str">
            <v>OFICINA</v>
          </cell>
        </row>
        <row r="910">
          <cell r="R910">
            <v>82</v>
          </cell>
          <cell r="S910" t="str">
            <v>AVDA 68 LA ESTRADA</v>
          </cell>
          <cell r="T910" t="str">
            <v>BOGOTÁ NORTE</v>
          </cell>
          <cell r="U910" t="str">
            <v>BOGOTA</v>
          </cell>
          <cell r="V910" t="str">
            <v>OFICINA</v>
          </cell>
        </row>
        <row r="911">
          <cell r="R911">
            <v>83</v>
          </cell>
          <cell r="S911" t="str">
            <v>AVDA CIUDAD DE QUITO</v>
          </cell>
          <cell r="T911" t="str">
            <v>BOGOTÁ NORTE</v>
          </cell>
          <cell r="U911" t="str">
            <v>BOGOTA</v>
          </cell>
          <cell r="V911" t="str">
            <v>OFICINA</v>
          </cell>
        </row>
        <row r="912">
          <cell r="R912">
            <v>84</v>
          </cell>
          <cell r="S912" t="str">
            <v>AVDA PEPE SIERRA</v>
          </cell>
          <cell r="T912" t="str">
            <v>BOGOTÁ NORTE</v>
          </cell>
          <cell r="U912" t="str">
            <v>BOGOTA</v>
          </cell>
          <cell r="V912" t="str">
            <v>OFICINA</v>
          </cell>
        </row>
        <row r="913">
          <cell r="R913">
            <v>85</v>
          </cell>
          <cell r="S913" t="str">
            <v>C.CIAL SANTA FE</v>
          </cell>
          <cell r="T913" t="str">
            <v>BOGOTÁ NORTE</v>
          </cell>
          <cell r="U913" t="str">
            <v>BOGOTA</v>
          </cell>
          <cell r="V913" t="str">
            <v>OFICINA</v>
          </cell>
        </row>
        <row r="914">
          <cell r="R914">
            <v>86</v>
          </cell>
          <cell r="S914" t="str">
            <v>BULEVAR NIZA</v>
          </cell>
          <cell r="T914" t="str">
            <v>BOGOTÁ NORTE</v>
          </cell>
          <cell r="U914" t="str">
            <v>BOGOTA</v>
          </cell>
          <cell r="V914" t="str">
            <v>OFICINA</v>
          </cell>
        </row>
        <row r="915">
          <cell r="R915">
            <v>87</v>
          </cell>
          <cell r="S915" t="str">
            <v>CALLE 72</v>
          </cell>
          <cell r="T915" t="str">
            <v>COSTA</v>
          </cell>
          <cell r="U915" t="str">
            <v>BARRANQUILLA</v>
          </cell>
          <cell r="V915" t="str">
            <v>OFICINA</v>
          </cell>
        </row>
        <row r="916">
          <cell r="R916">
            <v>88</v>
          </cell>
          <cell r="S916" t="str">
            <v>ALMIRANTE PADILLA RIOHACHA.</v>
          </cell>
          <cell r="T916" t="str">
            <v>COSTA</v>
          </cell>
          <cell r="U916" t="str">
            <v>RIOHACHA</v>
          </cell>
          <cell r="V916" t="str">
            <v>OFICINA</v>
          </cell>
        </row>
        <row r="917">
          <cell r="R917">
            <v>89</v>
          </cell>
          <cell r="S917" t="str">
            <v>AUTOPISTA DEL SUR</v>
          </cell>
          <cell r="T917" t="str">
            <v>BOGOTÁ SUR</v>
          </cell>
          <cell r="U917" t="str">
            <v>BOGOTA</v>
          </cell>
          <cell r="V917" t="str">
            <v>OFICINA</v>
          </cell>
        </row>
        <row r="918">
          <cell r="R918">
            <v>90</v>
          </cell>
          <cell r="S918" t="str">
            <v>CRA.44.</v>
          </cell>
          <cell r="T918" t="str">
            <v>COSTA</v>
          </cell>
          <cell r="U918" t="str">
            <v>BARRANQUILLA</v>
          </cell>
          <cell r="V918" t="str">
            <v>OFICINA</v>
          </cell>
        </row>
        <row r="919">
          <cell r="R919">
            <v>91</v>
          </cell>
          <cell r="S919" t="str">
            <v>LOPERENA -VALLEDUPAR.</v>
          </cell>
          <cell r="T919" t="str">
            <v>COSTA</v>
          </cell>
          <cell r="U919" t="str">
            <v xml:space="preserve">VALLEDUPAR </v>
          </cell>
          <cell r="V919" t="str">
            <v>OFICINA</v>
          </cell>
        </row>
        <row r="920">
          <cell r="R920">
            <v>92</v>
          </cell>
          <cell r="S920" t="str">
            <v>FONTIBON</v>
          </cell>
          <cell r="T920" t="str">
            <v>BOGOTÁ SUR</v>
          </cell>
          <cell r="U920" t="str">
            <v>BOGOTA</v>
          </cell>
          <cell r="V920" t="str">
            <v>OFICINA</v>
          </cell>
        </row>
        <row r="921">
          <cell r="R921">
            <v>93</v>
          </cell>
          <cell r="S921" t="str">
            <v>FUNZA</v>
          </cell>
          <cell r="T921" t="str">
            <v>CENTRAL</v>
          </cell>
          <cell r="U921" t="str">
            <v>FUNZA</v>
          </cell>
          <cell r="V921" t="str">
            <v>OFICINA</v>
          </cell>
        </row>
        <row r="922">
          <cell r="R922">
            <v>94</v>
          </cell>
          <cell r="S922" t="str">
            <v>MOSQUERA</v>
          </cell>
          <cell r="T922" t="str">
            <v>CENTRAL</v>
          </cell>
          <cell r="U922" t="str">
            <v>MOSQUERA</v>
          </cell>
          <cell r="V922" t="str">
            <v>OFICINA</v>
          </cell>
        </row>
        <row r="923">
          <cell r="R923">
            <v>95</v>
          </cell>
          <cell r="S923" t="str">
            <v>LAS AMERICAS</v>
          </cell>
          <cell r="T923" t="str">
            <v>BOGOTÁ SUR</v>
          </cell>
          <cell r="U923" t="str">
            <v>BOGOTA</v>
          </cell>
          <cell r="V923" t="str">
            <v>OFICINA</v>
          </cell>
        </row>
        <row r="924">
          <cell r="R924">
            <v>96</v>
          </cell>
          <cell r="S924" t="str">
            <v>ANTIGUO PRADO BARRANQUILLA</v>
          </cell>
          <cell r="T924" t="str">
            <v>COSTA</v>
          </cell>
          <cell r="U924" t="str">
            <v>BARRANQUILLA</v>
          </cell>
          <cell r="V924" t="str">
            <v>OFICINA</v>
          </cell>
        </row>
        <row r="925">
          <cell r="R925">
            <v>97</v>
          </cell>
          <cell r="S925" t="str">
            <v>CARTAGENA CENTRO UNO.</v>
          </cell>
          <cell r="T925" t="str">
            <v>COSTA</v>
          </cell>
          <cell r="U925" t="str">
            <v xml:space="preserve">CARTAGENA </v>
          </cell>
          <cell r="V925" t="str">
            <v>OFICINA</v>
          </cell>
        </row>
        <row r="926">
          <cell r="R926">
            <v>98</v>
          </cell>
          <cell r="S926" t="str">
            <v>CENTRO CIVICO BARRANQUILLA</v>
          </cell>
          <cell r="T926" t="str">
            <v>COSTA</v>
          </cell>
          <cell r="U926" t="str">
            <v>BARRANQUILLA</v>
          </cell>
          <cell r="V926" t="str">
            <v>OFICINA</v>
          </cell>
        </row>
        <row r="927">
          <cell r="R927">
            <v>99</v>
          </cell>
          <cell r="S927" t="str">
            <v>ARIARI GRANADA</v>
          </cell>
          <cell r="T927" t="str">
            <v>CENTRAL</v>
          </cell>
          <cell r="U927" t="str">
            <v>GRANADA META</v>
          </cell>
          <cell r="V927" t="str">
            <v>OFICINA</v>
          </cell>
        </row>
        <row r="928">
          <cell r="R928">
            <v>101</v>
          </cell>
          <cell r="S928" t="str">
            <v>P/ZA DE MER.V/CIO</v>
          </cell>
          <cell r="T928" t="str">
            <v>CENTRAL</v>
          </cell>
          <cell r="U928" t="str">
            <v>VILLAVICENCIO</v>
          </cell>
          <cell r="V928" t="str">
            <v>OFICINA</v>
          </cell>
        </row>
        <row r="929">
          <cell r="R929">
            <v>102</v>
          </cell>
          <cell r="S929" t="str">
            <v>AVDA PRIMERA</v>
          </cell>
          <cell r="T929" t="str">
            <v>BOGOTÁ SUR</v>
          </cell>
          <cell r="U929" t="str">
            <v>BOGOTA</v>
          </cell>
          <cell r="V929" t="str">
            <v>OFICINA</v>
          </cell>
        </row>
        <row r="930">
          <cell r="R930">
            <v>103</v>
          </cell>
          <cell r="S930" t="str">
            <v>CIUDAD MONTES</v>
          </cell>
          <cell r="T930" t="str">
            <v>BOGOTÁ SUR</v>
          </cell>
          <cell r="U930" t="str">
            <v>BOGOTA</v>
          </cell>
          <cell r="V930" t="str">
            <v>OFICINA</v>
          </cell>
        </row>
        <row r="931">
          <cell r="R931">
            <v>104</v>
          </cell>
          <cell r="S931" t="str">
            <v>ABEJORRAL</v>
          </cell>
          <cell r="T931" t="str">
            <v>ANTIOQUIA</v>
          </cell>
          <cell r="U931" t="str">
            <v>ABEJORRAL</v>
          </cell>
          <cell r="V931" t="str">
            <v>OFICINA</v>
          </cell>
        </row>
        <row r="932">
          <cell r="R932">
            <v>105</v>
          </cell>
          <cell r="S932" t="str">
            <v>VERSALLES.</v>
          </cell>
          <cell r="T932" t="str">
            <v>OCCIDENTE</v>
          </cell>
          <cell r="U932" t="str">
            <v>PALMIRA</v>
          </cell>
          <cell r="V932" t="str">
            <v>OFICINA</v>
          </cell>
        </row>
        <row r="933">
          <cell r="R933">
            <v>106</v>
          </cell>
          <cell r="S933" t="str">
            <v>PARQUE NACIONAL</v>
          </cell>
          <cell r="T933" t="str">
            <v>BOGOTÁ SUR</v>
          </cell>
          <cell r="U933" t="str">
            <v>BOGOTA</v>
          </cell>
          <cell r="V933" t="str">
            <v>OFICINA</v>
          </cell>
        </row>
        <row r="934">
          <cell r="R934">
            <v>107</v>
          </cell>
          <cell r="S934" t="str">
            <v>GRAN SAN VICTORINO</v>
          </cell>
          <cell r="T934" t="str">
            <v>BOGOTÁ SUR</v>
          </cell>
          <cell r="U934" t="str">
            <v>BOGOTA</v>
          </cell>
          <cell r="V934" t="str">
            <v>OFICINA</v>
          </cell>
        </row>
        <row r="935">
          <cell r="R935">
            <v>108</v>
          </cell>
          <cell r="S935" t="str">
            <v>ACACIAS</v>
          </cell>
          <cell r="T935" t="str">
            <v>CENTRAL</v>
          </cell>
          <cell r="U935" t="str">
            <v>ACACIAS</v>
          </cell>
          <cell r="V935" t="str">
            <v>OFICINA</v>
          </cell>
        </row>
        <row r="936">
          <cell r="R936">
            <v>109</v>
          </cell>
          <cell r="S936" t="str">
            <v>INEM CALI</v>
          </cell>
          <cell r="T936" t="str">
            <v>OCCIDENTE</v>
          </cell>
          <cell r="U936" t="str">
            <v>CALI</v>
          </cell>
          <cell r="V936" t="str">
            <v>OFICINA</v>
          </cell>
        </row>
        <row r="937">
          <cell r="R937">
            <v>110</v>
          </cell>
          <cell r="S937" t="str">
            <v>PUBENZA FLORIDA</v>
          </cell>
          <cell r="T937" t="str">
            <v>OCCIDENTE</v>
          </cell>
          <cell r="U937" t="str">
            <v>FLORIDA</v>
          </cell>
          <cell r="V937" t="str">
            <v>OFICINA</v>
          </cell>
        </row>
        <row r="938">
          <cell r="R938">
            <v>111</v>
          </cell>
          <cell r="S938" t="str">
            <v>SANTANDER DE QUILICHAO.</v>
          </cell>
          <cell r="T938" t="str">
            <v>OCCIDENTE</v>
          </cell>
          <cell r="U938" t="str">
            <v>SANTANDER DE QUILICHAO</v>
          </cell>
          <cell r="V938" t="str">
            <v>OFICINA</v>
          </cell>
        </row>
        <row r="939">
          <cell r="R939">
            <v>112</v>
          </cell>
          <cell r="S939" t="str">
            <v>TERMINAL DE TRANS BOGOTA</v>
          </cell>
          <cell r="T939" t="str">
            <v>BOGOTÁ SUR</v>
          </cell>
          <cell r="U939" t="str">
            <v>BOGOTA</v>
          </cell>
          <cell r="V939" t="str">
            <v>OFICINA</v>
          </cell>
        </row>
        <row r="940">
          <cell r="R940">
            <v>113</v>
          </cell>
          <cell r="S940" t="str">
            <v>C.CIAL BUGA PLAZA</v>
          </cell>
          <cell r="T940" t="str">
            <v>OCCIDENTE</v>
          </cell>
          <cell r="U940" t="str">
            <v>Buga</v>
          </cell>
          <cell r="V940" t="str">
            <v>OFICINA</v>
          </cell>
        </row>
        <row r="941">
          <cell r="R941">
            <v>114</v>
          </cell>
          <cell r="S941" t="str">
            <v>CENTRAL ABASTOS</v>
          </cell>
          <cell r="T941" t="str">
            <v>ANTIOQUIA</v>
          </cell>
          <cell r="U941" t="str">
            <v>MEDELLIN</v>
          </cell>
          <cell r="V941" t="str">
            <v>OFICINA</v>
          </cell>
        </row>
        <row r="942">
          <cell r="R942">
            <v>115</v>
          </cell>
          <cell r="S942" t="str">
            <v>AVDA15 CLL 106</v>
          </cell>
          <cell r="T942" t="str">
            <v>BOGOTÁ NORTE</v>
          </cell>
          <cell r="U942" t="str">
            <v>BOGOTA</v>
          </cell>
          <cell r="V942" t="str">
            <v>OFICINA</v>
          </cell>
        </row>
        <row r="943">
          <cell r="R943">
            <v>116</v>
          </cell>
          <cell r="S943" t="str">
            <v>AGUACHICA</v>
          </cell>
          <cell r="T943" t="str">
            <v>ORIENTE</v>
          </cell>
          <cell r="U943" t="str">
            <v>AGUACHICA</v>
          </cell>
          <cell r="V943" t="str">
            <v>OFICINA</v>
          </cell>
        </row>
        <row r="944">
          <cell r="R944">
            <v>117</v>
          </cell>
          <cell r="S944" t="str">
            <v>CEO</v>
          </cell>
          <cell r="T944" t="str">
            <v>BANCA EMPRESARIAL - BTA</v>
          </cell>
          <cell r="U944" t="str">
            <v>BOGOTA</v>
          </cell>
          <cell r="V944" t="str">
            <v>ZILLY PULIDO</v>
          </cell>
        </row>
        <row r="945">
          <cell r="R945">
            <v>118</v>
          </cell>
          <cell r="S945" t="str">
            <v>AVDA COLOMBIA</v>
          </cell>
          <cell r="T945" t="str">
            <v>ANTIOQUIA</v>
          </cell>
          <cell r="U945" t="str">
            <v>MEDELLIN</v>
          </cell>
          <cell r="V945" t="str">
            <v>OFICINA</v>
          </cell>
        </row>
        <row r="946">
          <cell r="R946">
            <v>119</v>
          </cell>
          <cell r="S946" t="str">
            <v>CENTRO PLAZA CAICEDO</v>
          </cell>
          <cell r="T946" t="str">
            <v>OCCIDENTE</v>
          </cell>
          <cell r="U946" t="str">
            <v>CALI</v>
          </cell>
          <cell r="V946" t="str">
            <v>OFICINA</v>
          </cell>
        </row>
        <row r="947">
          <cell r="R947">
            <v>120</v>
          </cell>
          <cell r="S947" t="str">
            <v>AGUAZUL</v>
          </cell>
          <cell r="T947" t="str">
            <v>ORIENTE</v>
          </cell>
          <cell r="U947" t="str">
            <v>AGUAZUL</v>
          </cell>
          <cell r="V947" t="str">
            <v>OFICINA</v>
          </cell>
        </row>
        <row r="948">
          <cell r="R948">
            <v>121</v>
          </cell>
          <cell r="S948" t="str">
            <v>PASTO PLAZA.</v>
          </cell>
          <cell r="T948" t="str">
            <v>OCCIDENTE</v>
          </cell>
          <cell r="U948" t="str">
            <v>PASTO</v>
          </cell>
          <cell r="V948" t="str">
            <v>OFICINA</v>
          </cell>
        </row>
        <row r="949">
          <cell r="R949">
            <v>122</v>
          </cell>
          <cell r="S949" t="str">
            <v>CENTRO INTERNACIONAL.</v>
          </cell>
          <cell r="T949" t="str">
            <v>BOGOTÁ SUR</v>
          </cell>
          <cell r="U949" t="str">
            <v>BOGOTA</v>
          </cell>
          <cell r="V949" t="str">
            <v>OFICINA</v>
          </cell>
        </row>
        <row r="950">
          <cell r="R950">
            <v>123</v>
          </cell>
          <cell r="S950" t="str">
            <v>UNISUR</v>
          </cell>
          <cell r="T950" t="str">
            <v>BOGOTÁ SUR</v>
          </cell>
          <cell r="U950" t="str">
            <v>SOACHA</v>
          </cell>
          <cell r="V950" t="str">
            <v>OFICINA</v>
          </cell>
        </row>
        <row r="951">
          <cell r="R951">
            <v>124</v>
          </cell>
          <cell r="S951" t="str">
            <v>ANOLAIMA</v>
          </cell>
          <cell r="T951" t="str">
            <v>CENTRAL</v>
          </cell>
          <cell r="U951" t="str">
            <v>ANOLAIMA</v>
          </cell>
          <cell r="V951" t="str">
            <v>OFICINA</v>
          </cell>
        </row>
        <row r="952">
          <cell r="R952">
            <v>125</v>
          </cell>
          <cell r="S952" t="str">
            <v>CALLE 84</v>
          </cell>
          <cell r="T952" t="str">
            <v>COSTA</v>
          </cell>
          <cell r="U952" t="str">
            <v>BARRANQUILLA</v>
          </cell>
          <cell r="V952" t="str">
            <v>OFICINA</v>
          </cell>
        </row>
        <row r="953">
          <cell r="R953">
            <v>126</v>
          </cell>
          <cell r="S953" t="str">
            <v>EL TREN CALI</v>
          </cell>
          <cell r="T953" t="str">
            <v>OCCIDENTE</v>
          </cell>
          <cell r="U953" t="str">
            <v>CALI</v>
          </cell>
          <cell r="V953" t="str">
            <v>OFICINA</v>
          </cell>
        </row>
        <row r="954">
          <cell r="R954">
            <v>127</v>
          </cell>
          <cell r="S954" t="str">
            <v>SAN CRISTOBAL.</v>
          </cell>
          <cell r="T954" t="str">
            <v>BOGOTÁ NORTE</v>
          </cell>
          <cell r="U954" t="str">
            <v>BOGOTA</v>
          </cell>
          <cell r="V954" t="str">
            <v>OFICINA</v>
          </cell>
        </row>
        <row r="955">
          <cell r="R955">
            <v>128</v>
          </cell>
          <cell r="S955" t="str">
            <v>APARTADO</v>
          </cell>
          <cell r="T955" t="str">
            <v>ANTIOQUIA</v>
          </cell>
          <cell r="U955" t="str">
            <v>APARTADO</v>
          </cell>
          <cell r="V955" t="str">
            <v>OFICINA</v>
          </cell>
        </row>
        <row r="956">
          <cell r="R956">
            <v>129</v>
          </cell>
          <cell r="S956" t="str">
            <v>VENECIA CENTRAL</v>
          </cell>
          <cell r="T956" t="str">
            <v>BOGOTÁ SUR</v>
          </cell>
          <cell r="U956" t="str">
            <v>BOGOTA</v>
          </cell>
          <cell r="V956" t="str">
            <v>OFICINA</v>
          </cell>
        </row>
        <row r="957">
          <cell r="R957">
            <v>130</v>
          </cell>
          <cell r="S957" t="str">
            <v>TRINIDAD GALAN</v>
          </cell>
          <cell r="T957" t="str">
            <v>BOGOTÁ SUR</v>
          </cell>
          <cell r="U957" t="str">
            <v>BOGOTA</v>
          </cell>
          <cell r="V957" t="str">
            <v>OFICINA</v>
          </cell>
        </row>
        <row r="958">
          <cell r="R958">
            <v>131</v>
          </cell>
          <cell r="S958" t="str">
            <v>C.CIAL PALATINO</v>
          </cell>
          <cell r="T958" t="str">
            <v>BOGOTÁ NORTE</v>
          </cell>
          <cell r="U958" t="str">
            <v>BOGOTA</v>
          </cell>
          <cell r="V958" t="str">
            <v>OFICINA</v>
          </cell>
        </row>
        <row r="959">
          <cell r="R959">
            <v>132</v>
          </cell>
          <cell r="S959" t="str">
            <v>KENNEDY CARAVANA</v>
          </cell>
          <cell r="T959" t="str">
            <v>BOGOTÁ SUR</v>
          </cell>
          <cell r="U959" t="str">
            <v>BOGOTA</v>
          </cell>
          <cell r="V959" t="str">
            <v>OFICINA</v>
          </cell>
        </row>
        <row r="960">
          <cell r="R960">
            <v>133</v>
          </cell>
          <cell r="S960" t="str">
            <v>SAN FERNANDO PLAZA</v>
          </cell>
          <cell r="T960" t="str">
            <v>ANTIOQUIA</v>
          </cell>
          <cell r="U960" t="str">
            <v>MEDELLIN</v>
          </cell>
          <cell r="V960" t="str">
            <v>OFICINA</v>
          </cell>
        </row>
        <row r="961">
          <cell r="R961">
            <v>134</v>
          </cell>
          <cell r="S961" t="str">
            <v>SECTOR ORIENTAL</v>
          </cell>
          <cell r="T961" t="str">
            <v>OCCIDENTE</v>
          </cell>
          <cell r="U961" t="str">
            <v>CALI</v>
          </cell>
          <cell r="V961" t="str">
            <v>OFICINA</v>
          </cell>
        </row>
        <row r="962">
          <cell r="R962">
            <v>135</v>
          </cell>
          <cell r="S962" t="str">
            <v>LA VICTORIA  SUR ORIENTE</v>
          </cell>
          <cell r="T962" t="str">
            <v>BOGOTÁ SUR</v>
          </cell>
          <cell r="U962" t="str">
            <v>BOGOTA</v>
          </cell>
          <cell r="V962" t="str">
            <v>OFICINA</v>
          </cell>
        </row>
        <row r="963">
          <cell r="R963">
            <v>136</v>
          </cell>
          <cell r="S963" t="str">
            <v>GERENCIA PYME 49</v>
          </cell>
          <cell r="T963" t="str">
            <v>REGIÓN ANTIOQUIA</v>
          </cell>
          <cell r="U963" t="str">
            <v>MEDELLIN</v>
          </cell>
          <cell r="V963" t="str">
            <v>OFICINA</v>
          </cell>
        </row>
        <row r="964">
          <cell r="R964">
            <v>137</v>
          </cell>
          <cell r="S964" t="str">
            <v>ARAUCA</v>
          </cell>
          <cell r="T964" t="str">
            <v>ORIENTE</v>
          </cell>
          <cell r="U964" t="str">
            <v>ARAUCA</v>
          </cell>
          <cell r="V964" t="str">
            <v>OFICINA</v>
          </cell>
        </row>
        <row r="965">
          <cell r="R965">
            <v>138</v>
          </cell>
          <cell r="S965" t="str">
            <v>ARMENIA</v>
          </cell>
          <cell r="T965" t="str">
            <v>ANTIOQUIA</v>
          </cell>
          <cell r="U965" t="str">
            <v>ARMENIA</v>
          </cell>
          <cell r="V965" t="str">
            <v>OFICINA</v>
          </cell>
        </row>
        <row r="966">
          <cell r="R966">
            <v>139</v>
          </cell>
          <cell r="S966" t="str">
            <v>PATIO BONITO.</v>
          </cell>
          <cell r="T966" t="str">
            <v>BOGOTÁ SUR</v>
          </cell>
          <cell r="U966" t="str">
            <v>BOGOTA</v>
          </cell>
          <cell r="V966" t="str">
            <v>OFICINA</v>
          </cell>
        </row>
        <row r="967">
          <cell r="R967">
            <v>140</v>
          </cell>
          <cell r="S967" t="str">
            <v>LERIDA</v>
          </cell>
          <cell r="T967" t="str">
            <v>CENTRAL</v>
          </cell>
          <cell r="U967" t="str">
            <v>LERIDA</v>
          </cell>
          <cell r="V967" t="str">
            <v>OFICINA</v>
          </cell>
        </row>
        <row r="968">
          <cell r="R968">
            <v>141</v>
          </cell>
          <cell r="S968" t="str">
            <v>CIRCUNVALAR</v>
          </cell>
          <cell r="T968" t="str">
            <v>ANTIOQUIA</v>
          </cell>
          <cell r="U968" t="str">
            <v>PEREIRA</v>
          </cell>
          <cell r="V968" t="str">
            <v>OFICINA</v>
          </cell>
        </row>
        <row r="969">
          <cell r="R969">
            <v>142</v>
          </cell>
          <cell r="S969" t="str">
            <v>JARDIN PLAZA</v>
          </cell>
          <cell r="T969" t="str">
            <v>OCCIDENTE</v>
          </cell>
          <cell r="U969" t="str">
            <v>CALI</v>
          </cell>
          <cell r="V969" t="str">
            <v>OFICINA</v>
          </cell>
        </row>
        <row r="970">
          <cell r="R970">
            <v>143</v>
          </cell>
          <cell r="S970" t="str">
            <v>BOSA.</v>
          </cell>
          <cell r="T970" t="str">
            <v>BOGOTÁ SUR</v>
          </cell>
          <cell r="U970" t="str">
            <v>BOGOTA</v>
          </cell>
          <cell r="V970" t="str">
            <v>OFICINA</v>
          </cell>
        </row>
        <row r="971">
          <cell r="R971">
            <v>144</v>
          </cell>
          <cell r="S971" t="str">
            <v>CARRERA SETENTA</v>
          </cell>
          <cell r="T971" t="str">
            <v>ANTIOQUIA</v>
          </cell>
          <cell r="U971" t="str">
            <v>MEDELLIN</v>
          </cell>
          <cell r="V971" t="str">
            <v>OFICINA</v>
          </cell>
        </row>
        <row r="972">
          <cell r="R972">
            <v>145</v>
          </cell>
          <cell r="S972" t="str">
            <v>SANTA HELENITA.</v>
          </cell>
          <cell r="T972" t="str">
            <v>BOGOTÁ NORTE</v>
          </cell>
          <cell r="U972" t="str">
            <v>BOGOTA</v>
          </cell>
          <cell r="V972" t="str">
            <v>OFICINA</v>
          </cell>
        </row>
        <row r="973">
          <cell r="R973">
            <v>146</v>
          </cell>
          <cell r="S973" t="str">
            <v>AVDA DE LAS AMERICAS</v>
          </cell>
          <cell r="T973" t="str">
            <v>OCCIDENTE</v>
          </cell>
          <cell r="U973" t="str">
            <v>CALI</v>
          </cell>
          <cell r="V973" t="str">
            <v>OFICINA</v>
          </cell>
        </row>
        <row r="974">
          <cell r="R974">
            <v>147</v>
          </cell>
          <cell r="S974" t="str">
            <v>PARQUE CHIA</v>
          </cell>
          <cell r="T974" t="str">
            <v>BOGOTÁ NORTE</v>
          </cell>
          <cell r="U974" t="str">
            <v>CHIA</v>
          </cell>
          <cell r="V974" t="str">
            <v>OFICINA</v>
          </cell>
        </row>
        <row r="975">
          <cell r="R975">
            <v>148</v>
          </cell>
          <cell r="S975" t="str">
            <v>CERROMATOSO</v>
          </cell>
          <cell r="T975" t="str">
            <v>COSTA</v>
          </cell>
          <cell r="U975" t="str">
            <v>MONTELIBANO</v>
          </cell>
          <cell r="V975" t="str">
            <v>OFICINA</v>
          </cell>
        </row>
        <row r="976">
          <cell r="R976">
            <v>149</v>
          </cell>
          <cell r="S976" t="str">
            <v>VILLAPINZON.</v>
          </cell>
          <cell r="T976" t="str">
            <v>ORIENTE</v>
          </cell>
          <cell r="U976" t="str">
            <v>VILLAPINZON</v>
          </cell>
          <cell r="V976" t="str">
            <v>OFICINA</v>
          </cell>
        </row>
        <row r="977">
          <cell r="R977">
            <v>150</v>
          </cell>
          <cell r="S977" t="str">
            <v>RINCON DE SUBA.</v>
          </cell>
          <cell r="T977" t="str">
            <v>BOGOTÁ NORTE</v>
          </cell>
          <cell r="U977" t="str">
            <v>BOGOTA</v>
          </cell>
          <cell r="V977" t="str">
            <v>OFICINA</v>
          </cell>
        </row>
        <row r="978">
          <cell r="R978">
            <v>151</v>
          </cell>
          <cell r="S978" t="str">
            <v>CENTRO NELMAR</v>
          </cell>
          <cell r="T978" t="str">
            <v>COSTA</v>
          </cell>
          <cell r="U978" t="str">
            <v>BARRANQUILLA</v>
          </cell>
          <cell r="V978" t="str">
            <v>OFICINA</v>
          </cell>
        </row>
        <row r="979">
          <cell r="R979">
            <v>152</v>
          </cell>
          <cell r="S979" t="str">
            <v>GERENCIA PYME 50</v>
          </cell>
          <cell r="T979" t="str">
            <v>REGIÓN ANTIOQUIA</v>
          </cell>
          <cell r="U979" t="str">
            <v>MEDELLIN</v>
          </cell>
          <cell r="V979" t="str">
            <v>OFICINA</v>
          </cell>
        </row>
        <row r="980">
          <cell r="R980">
            <v>153</v>
          </cell>
          <cell r="S980" t="str">
            <v>AVDA DE GREIFF</v>
          </cell>
          <cell r="T980" t="str">
            <v>ANTIOQUIA</v>
          </cell>
          <cell r="U980" t="str">
            <v>MEDELLIN</v>
          </cell>
          <cell r="V980" t="str">
            <v>OFICINA</v>
          </cell>
        </row>
        <row r="981">
          <cell r="R981">
            <v>154</v>
          </cell>
          <cell r="S981" t="str">
            <v>SAN ANTONIO DE PRADO.</v>
          </cell>
          <cell r="T981" t="str">
            <v>ANTIOQUIA</v>
          </cell>
          <cell r="U981" t="str">
            <v>MEDELLIN</v>
          </cell>
          <cell r="V981" t="str">
            <v>OFICINA</v>
          </cell>
        </row>
        <row r="982">
          <cell r="R982">
            <v>155</v>
          </cell>
          <cell r="S982" t="str">
            <v>ORIENTE - RIONEGRO</v>
          </cell>
          <cell r="T982" t="str">
            <v>ANTIOQUIA</v>
          </cell>
          <cell r="U982" t="str">
            <v>RIONEGRO</v>
          </cell>
          <cell r="V982" t="str">
            <v>OFICINA</v>
          </cell>
        </row>
        <row r="983">
          <cell r="R983">
            <v>156</v>
          </cell>
          <cell r="S983" t="str">
            <v>CARRERA 49 - ITAGÜI</v>
          </cell>
          <cell r="T983" t="str">
            <v>ANTIOQUIA</v>
          </cell>
          <cell r="U983" t="str">
            <v>ITAGÜI</v>
          </cell>
          <cell r="V983" t="str">
            <v>OFICINA</v>
          </cell>
        </row>
        <row r="984">
          <cell r="R984">
            <v>157</v>
          </cell>
          <cell r="S984" t="str">
            <v>SOTOMAYOR</v>
          </cell>
          <cell r="T984" t="str">
            <v>ORIENTE</v>
          </cell>
          <cell r="U984" t="str">
            <v>BUCARAMANGA</v>
          </cell>
          <cell r="V984" t="str">
            <v>OFICINA</v>
          </cell>
        </row>
        <row r="985">
          <cell r="R985">
            <v>158</v>
          </cell>
          <cell r="S985" t="str">
            <v>C.CIAL DEL NORTE</v>
          </cell>
          <cell r="T985" t="str">
            <v>OCCIDENTE</v>
          </cell>
          <cell r="U985" t="str">
            <v>CALI</v>
          </cell>
          <cell r="V985" t="str">
            <v>OFICINA</v>
          </cell>
        </row>
        <row r="986">
          <cell r="R986">
            <v>159</v>
          </cell>
          <cell r="S986" t="str">
            <v>CENTRO EMPRESA</v>
          </cell>
          <cell r="T986" t="str">
            <v>OCCIDENTE</v>
          </cell>
          <cell r="U986" t="str">
            <v>CALI</v>
          </cell>
          <cell r="V986" t="str">
            <v>OFICINA</v>
          </cell>
        </row>
        <row r="987">
          <cell r="R987">
            <v>160</v>
          </cell>
          <cell r="S987" t="str">
            <v>AVDA.BOYACA.</v>
          </cell>
          <cell r="T987" t="str">
            <v>BOGOTÁ SUR</v>
          </cell>
          <cell r="U987" t="str">
            <v>BOGOTA</v>
          </cell>
          <cell r="V987" t="str">
            <v>OFICINA</v>
          </cell>
        </row>
        <row r="988">
          <cell r="R988">
            <v>161</v>
          </cell>
          <cell r="S988" t="str">
            <v>CIUDAD TUNAL</v>
          </cell>
          <cell r="T988" t="str">
            <v>BOGOTÁ SUR</v>
          </cell>
          <cell r="U988" t="str">
            <v>BOGOTA</v>
          </cell>
          <cell r="V988" t="str">
            <v>OFICINA</v>
          </cell>
        </row>
        <row r="989">
          <cell r="R989">
            <v>162</v>
          </cell>
          <cell r="S989" t="str">
            <v>AVDA LIBERTADOR</v>
          </cell>
          <cell r="T989" t="str">
            <v>ORIENTE</v>
          </cell>
          <cell r="U989" t="str">
            <v>BUCARAMANGA</v>
          </cell>
          <cell r="V989" t="str">
            <v>OFICINA</v>
          </cell>
        </row>
        <row r="990">
          <cell r="R990">
            <v>163</v>
          </cell>
          <cell r="S990" t="str">
            <v>CADIZ</v>
          </cell>
          <cell r="T990" t="str">
            <v>CENTRAL</v>
          </cell>
          <cell r="U990" t="str">
            <v>IBAGUE</v>
          </cell>
          <cell r="V990" t="str">
            <v>OFICINA</v>
          </cell>
        </row>
        <row r="991">
          <cell r="R991">
            <v>164</v>
          </cell>
          <cell r="S991" t="str">
            <v>C.CIAL CALIMA</v>
          </cell>
          <cell r="T991" t="str">
            <v>OCCIDENTE</v>
          </cell>
          <cell r="U991" t="str">
            <v>CALI</v>
          </cell>
          <cell r="V991" t="str">
            <v>OFICINA</v>
          </cell>
        </row>
        <row r="992">
          <cell r="R992">
            <v>165</v>
          </cell>
          <cell r="S992" t="str">
            <v>AUTOPISTA EL DORADO</v>
          </cell>
          <cell r="T992" t="str">
            <v>BOGOTÁ SUR</v>
          </cell>
          <cell r="U992" t="str">
            <v>BOGOTA</v>
          </cell>
          <cell r="V992" t="str">
            <v>OFICINA</v>
          </cell>
        </row>
        <row r="993">
          <cell r="R993">
            <v>166</v>
          </cell>
          <cell r="S993" t="str">
            <v>AVDA URIBE</v>
          </cell>
          <cell r="T993" t="str">
            <v>OCCIDENTE</v>
          </cell>
          <cell r="U993" t="str">
            <v>CALI</v>
          </cell>
          <cell r="V993" t="str">
            <v>OFICINA</v>
          </cell>
        </row>
        <row r="994">
          <cell r="R994">
            <v>168</v>
          </cell>
          <cell r="S994" t="str">
            <v>BARRANCABERMEJA</v>
          </cell>
          <cell r="T994" t="str">
            <v>ORIENTE</v>
          </cell>
          <cell r="U994" t="str">
            <v>BARRANCABERMEJA</v>
          </cell>
          <cell r="V994" t="str">
            <v>OFICINA</v>
          </cell>
        </row>
        <row r="995">
          <cell r="R995">
            <v>169</v>
          </cell>
          <cell r="S995" t="str">
            <v>CENTRAL MAYORISTA.</v>
          </cell>
          <cell r="T995" t="str">
            <v>ANTIOQUIA</v>
          </cell>
          <cell r="U995" t="str">
            <v>ITAGÜI</v>
          </cell>
          <cell r="V995" t="str">
            <v>OFICINA</v>
          </cell>
        </row>
        <row r="996">
          <cell r="R996">
            <v>170</v>
          </cell>
          <cell r="S996" t="str">
            <v>BARRANQUILLA</v>
          </cell>
          <cell r="T996" t="str">
            <v>COSTA</v>
          </cell>
          <cell r="U996" t="str">
            <v>BARRANQUILLA</v>
          </cell>
          <cell r="V996" t="str">
            <v>OFICINA</v>
          </cell>
        </row>
        <row r="997">
          <cell r="R997">
            <v>171</v>
          </cell>
          <cell r="S997" t="str">
            <v>CARRERA 19 AVDA PRIMERO DE MAYO</v>
          </cell>
          <cell r="T997" t="str">
            <v>BOGOTÁ SUR</v>
          </cell>
          <cell r="U997" t="str">
            <v>BOGOTA</v>
          </cell>
          <cell r="V997" t="str">
            <v>OFICINA</v>
          </cell>
        </row>
        <row r="998">
          <cell r="R998">
            <v>172</v>
          </cell>
          <cell r="S998" t="str">
            <v>PUNTO CLAVE</v>
          </cell>
          <cell r="T998" t="str">
            <v>ANTIOQUIA</v>
          </cell>
          <cell r="U998" t="str">
            <v>MEDELLIN</v>
          </cell>
          <cell r="V998" t="str">
            <v>OFICINA</v>
          </cell>
        </row>
        <row r="999">
          <cell r="R999">
            <v>173</v>
          </cell>
          <cell r="S999" t="str">
            <v>BOULEVARD 54</v>
          </cell>
          <cell r="T999" t="str">
            <v>COSTA</v>
          </cell>
          <cell r="U999" t="str">
            <v>BARRANQUILLA</v>
          </cell>
          <cell r="V999" t="str">
            <v>OFICINA</v>
          </cell>
        </row>
        <row r="1000">
          <cell r="R1000">
            <v>174</v>
          </cell>
          <cell r="S1000" t="str">
            <v>SANTA LUC</v>
          </cell>
          <cell r="T1000" t="str">
            <v>BOGOTÁ SUR</v>
          </cell>
          <cell r="U1000" t="str">
            <v>BOGOTA</v>
          </cell>
          <cell r="V1000" t="str">
            <v>OFICINA</v>
          </cell>
        </row>
        <row r="1001">
          <cell r="R1001">
            <v>175</v>
          </cell>
          <cell r="S1001" t="str">
            <v>LAS LUNAS</v>
          </cell>
          <cell r="T1001" t="str">
            <v>OCCIDENTE</v>
          </cell>
          <cell r="U1001" t="str">
            <v>PASTO</v>
          </cell>
          <cell r="V1001" t="str">
            <v>OFICINA</v>
          </cell>
        </row>
        <row r="1002">
          <cell r="R1002">
            <v>176</v>
          </cell>
          <cell r="S1002" t="str">
            <v>AVENIDA SANTANDER CERETE - Turora
Monteria - Servicios Restringidos Productos</v>
          </cell>
          <cell r="T1002" t="str">
            <v>COSTA</v>
          </cell>
          <cell r="U1002" t="str">
            <v>CERETE</v>
          </cell>
          <cell r="V1002" t="str">
            <v>OFICINA</v>
          </cell>
        </row>
        <row r="1003">
          <cell r="R1003">
            <v>177</v>
          </cell>
          <cell r="S1003" t="str">
            <v>SANTANDER</v>
          </cell>
          <cell r="T1003" t="str">
            <v>BOGOTÁ SUR</v>
          </cell>
          <cell r="U1003" t="str">
            <v>BOGOTA</v>
          </cell>
          <cell r="V1003" t="str">
            <v>OFICINA</v>
          </cell>
        </row>
        <row r="1004">
          <cell r="R1004">
            <v>178</v>
          </cell>
          <cell r="S1004" t="str">
            <v>BELLO</v>
          </cell>
          <cell r="T1004" t="str">
            <v>ANTIOQUIA</v>
          </cell>
          <cell r="U1004" t="str">
            <v>BELLO</v>
          </cell>
          <cell r="V1004" t="str">
            <v>OFICINA</v>
          </cell>
        </row>
        <row r="1005">
          <cell r="R1005">
            <v>179</v>
          </cell>
          <cell r="S1005" t="str">
            <v>MADRID</v>
          </cell>
          <cell r="T1005" t="str">
            <v>CENTRAL</v>
          </cell>
          <cell r="U1005" t="str">
            <v>MADRID</v>
          </cell>
          <cell r="V1005" t="str">
            <v>OFICINA</v>
          </cell>
        </row>
        <row r="1006">
          <cell r="R1006">
            <v>180</v>
          </cell>
          <cell r="S1006" t="str">
            <v>CALI CENTRO</v>
          </cell>
          <cell r="T1006" t="str">
            <v>OCCIDENTE</v>
          </cell>
          <cell r="U1006" t="str">
            <v>CALI</v>
          </cell>
          <cell r="V1006" t="str">
            <v>OFICINA</v>
          </cell>
        </row>
        <row r="1007">
          <cell r="R1007">
            <v>181</v>
          </cell>
          <cell r="S1007" t="str">
            <v>PUERTO TEJADA</v>
          </cell>
          <cell r="T1007" t="str">
            <v>OCCIDENTE</v>
          </cell>
          <cell r="U1007" t="str">
            <v>PUERTO TEJADA</v>
          </cell>
          <cell r="V1007" t="str">
            <v>OFICINA</v>
          </cell>
        </row>
        <row r="1008">
          <cell r="R1008">
            <v>182</v>
          </cell>
          <cell r="S1008" t="str">
            <v>BOCAGRANDE</v>
          </cell>
          <cell r="T1008" t="str">
            <v>COSTA</v>
          </cell>
          <cell r="U1008" t="str">
            <v>CARTAGENA</v>
          </cell>
          <cell r="V1008" t="str">
            <v>OFICINA</v>
          </cell>
        </row>
        <row r="1009">
          <cell r="R1009">
            <v>183</v>
          </cell>
          <cell r="S1009" t="str">
            <v>BOSCONIA</v>
          </cell>
          <cell r="T1009" t="str">
            <v>COSTA</v>
          </cell>
          <cell r="U1009" t="str">
            <v>BOSCONIA</v>
          </cell>
          <cell r="V1009" t="str">
            <v>OFICINA</v>
          </cell>
        </row>
        <row r="1010">
          <cell r="R1010">
            <v>184</v>
          </cell>
          <cell r="S1010" t="str">
            <v>BUCARAMANGA</v>
          </cell>
          <cell r="T1010" t="str">
            <v>ORIENTE</v>
          </cell>
          <cell r="U1010" t="str">
            <v>BUCARAMANGA</v>
          </cell>
          <cell r="V1010" t="str">
            <v>OFICINA</v>
          </cell>
        </row>
        <row r="1011">
          <cell r="R1011">
            <v>185</v>
          </cell>
          <cell r="S1011" t="str">
            <v>CALLE 63 SIETE DE AGOSTO</v>
          </cell>
          <cell r="T1011" t="str">
            <v>BOGOTÁ NORTE</v>
          </cell>
          <cell r="U1011" t="str">
            <v>BOGOTA</v>
          </cell>
          <cell r="V1011" t="str">
            <v>OFICINA</v>
          </cell>
        </row>
        <row r="1012">
          <cell r="R1012">
            <v>186</v>
          </cell>
          <cell r="S1012" t="str">
            <v>BUENAVENTURA</v>
          </cell>
          <cell r="T1012" t="str">
            <v>OCCIDENTE</v>
          </cell>
          <cell r="U1012" t="str">
            <v>BUENAVENTURA</v>
          </cell>
          <cell r="V1012" t="str">
            <v>OFICINA</v>
          </cell>
        </row>
        <row r="1013">
          <cell r="R1013">
            <v>187</v>
          </cell>
          <cell r="S1013" t="str">
            <v>CENTRO COMERCIAL BUENAVISTA</v>
          </cell>
          <cell r="T1013" t="str">
            <v>COSTA</v>
          </cell>
          <cell r="U1013" t="str">
            <v>BARRANQUILLA</v>
          </cell>
          <cell r="V1013" t="str">
            <v>OFICINA</v>
          </cell>
        </row>
        <row r="1014">
          <cell r="R1014">
            <v>188</v>
          </cell>
          <cell r="S1014" t="str">
            <v>BUGA</v>
          </cell>
          <cell r="T1014" t="str">
            <v>OCCIDENTE</v>
          </cell>
          <cell r="U1014" t="str">
            <v>BUGA</v>
          </cell>
          <cell r="V1014" t="str">
            <v>OFICINA</v>
          </cell>
        </row>
        <row r="1015">
          <cell r="R1015">
            <v>189</v>
          </cell>
          <cell r="S1015" t="str">
            <v>SANTA BEATRIZ DE UNICENTRO</v>
          </cell>
          <cell r="T1015" t="str">
            <v>BOGOTÁ NORTE</v>
          </cell>
          <cell r="U1015" t="str">
            <v>BOGOTA</v>
          </cell>
          <cell r="V1015" t="str">
            <v>OFICINA</v>
          </cell>
        </row>
        <row r="1016">
          <cell r="R1016">
            <v>190</v>
          </cell>
          <cell r="S1016" t="str">
            <v>CALARCA</v>
          </cell>
          <cell r="T1016" t="str">
            <v>ANTIOQUIA</v>
          </cell>
          <cell r="U1016" t="str">
            <v>CALARCA</v>
          </cell>
          <cell r="V1016" t="str">
            <v>OFICINA</v>
          </cell>
        </row>
        <row r="1017">
          <cell r="R1017">
            <v>191</v>
          </cell>
          <cell r="S1017" t="str">
            <v>C.CIAL. TITAN</v>
          </cell>
          <cell r="T1017" t="str">
            <v>BOGOTÁ NORTE</v>
          </cell>
          <cell r="U1017" t="str">
            <v>BOGOTA</v>
          </cell>
          <cell r="V1017" t="str">
            <v>OFICINA</v>
          </cell>
        </row>
        <row r="1018">
          <cell r="R1018">
            <v>192</v>
          </cell>
          <cell r="S1018" t="str">
            <v>TUNAL CENTRO COMERCIAL PRIMER NIVEL</v>
          </cell>
          <cell r="T1018" t="str">
            <v>BOGOTÁ SUR</v>
          </cell>
          <cell r="U1018" t="str">
            <v>BOGOTA</v>
          </cell>
          <cell r="V1018" t="str">
            <v>OFICINA</v>
          </cell>
        </row>
        <row r="1019">
          <cell r="R1019">
            <v>193</v>
          </cell>
          <cell r="S1019" t="str">
            <v>POLICARPA GUADUAS</v>
          </cell>
          <cell r="T1019" t="str">
            <v>CENTRAL</v>
          </cell>
          <cell r="U1019" t="str">
            <v>GUADUAS</v>
          </cell>
          <cell r="V1019" t="str">
            <v>OFICINA</v>
          </cell>
        </row>
        <row r="1020">
          <cell r="R1020">
            <v>194</v>
          </cell>
          <cell r="S1020" t="str">
            <v>TEJAR</v>
          </cell>
          <cell r="T1020" t="str">
            <v>BOGOTÁ SUR</v>
          </cell>
          <cell r="U1020" t="str">
            <v>BOGOTA</v>
          </cell>
          <cell r="V1020" t="str">
            <v>OFICINA</v>
          </cell>
        </row>
        <row r="1021">
          <cell r="R1021">
            <v>195</v>
          </cell>
          <cell r="S1021" t="str">
            <v>GERENCIA PYME 51</v>
          </cell>
          <cell r="T1021" t="str">
            <v>REGIÓN ANTIOQUIA</v>
          </cell>
          <cell r="U1021" t="str">
            <v>MEDELLIN</v>
          </cell>
          <cell r="V1021" t="str">
            <v>OFICINA</v>
          </cell>
        </row>
        <row r="1022">
          <cell r="R1022">
            <v>196</v>
          </cell>
          <cell r="S1022" t="str">
            <v>LA PAZ</v>
          </cell>
          <cell r="T1022" t="str">
            <v>COSTA</v>
          </cell>
          <cell r="U1022" t="str">
            <v>BARRANQUILLA</v>
          </cell>
          <cell r="V1022" t="str">
            <v>OFICINA</v>
          </cell>
        </row>
        <row r="1023">
          <cell r="R1023">
            <v>197</v>
          </cell>
          <cell r="S1023" t="str">
            <v>CHOACHI</v>
          </cell>
          <cell r="T1023" t="str">
            <v>CENTRAL</v>
          </cell>
          <cell r="U1023" t="str">
            <v>CHOACHI</v>
          </cell>
          <cell r="V1023" t="str">
            <v>OFICINA</v>
          </cell>
        </row>
        <row r="1024">
          <cell r="R1024">
            <v>198</v>
          </cell>
          <cell r="S1024" t="str">
            <v>UNICENTRO VILLAVICENCIO</v>
          </cell>
          <cell r="T1024" t="str">
            <v>CENTRAL</v>
          </cell>
          <cell r="U1024" t="str">
            <v>VILLAVICENCIO</v>
          </cell>
          <cell r="V1024" t="str">
            <v>OFICINA</v>
          </cell>
        </row>
        <row r="1025">
          <cell r="R1025">
            <v>199</v>
          </cell>
          <cell r="S1025" t="str">
            <v>QUIRIGUA</v>
          </cell>
          <cell r="T1025" t="str">
            <v>BOGOTÁ NORTE</v>
          </cell>
          <cell r="U1025" t="str">
            <v>BOGOTA</v>
          </cell>
          <cell r="V1025" t="str">
            <v>OFICINA</v>
          </cell>
        </row>
        <row r="1026">
          <cell r="R1026">
            <v>201</v>
          </cell>
          <cell r="S1026" t="str">
            <v>FLORENCIA  CENTRO</v>
          </cell>
          <cell r="T1026" t="str">
            <v>CENTRAL</v>
          </cell>
          <cell r="U1026" t="str">
            <v>FLORENCIA</v>
          </cell>
          <cell r="V1026" t="str">
            <v>OFICINA</v>
          </cell>
        </row>
        <row r="1027">
          <cell r="R1027">
            <v>202</v>
          </cell>
          <cell r="S1027" t="str">
            <v>DONCELLO</v>
          </cell>
          <cell r="T1027" t="str">
            <v>CENTRAL</v>
          </cell>
          <cell r="U1027" t="str">
            <v>EL DONCELLO</v>
          </cell>
          <cell r="V1027" t="str">
            <v>OFICINA</v>
          </cell>
        </row>
        <row r="1028">
          <cell r="R1028">
            <v>203</v>
          </cell>
          <cell r="S1028" t="str">
            <v>CANAVERAL</v>
          </cell>
          <cell r="T1028" t="str">
            <v>ORIENTE</v>
          </cell>
          <cell r="U1028" t="str">
            <v>BUCARAMANGA</v>
          </cell>
          <cell r="V1028" t="str">
            <v>OFICINA</v>
          </cell>
        </row>
        <row r="1029">
          <cell r="R1029">
            <v>204</v>
          </cell>
          <cell r="S1029" t="str">
            <v>CARTAGENA</v>
          </cell>
          <cell r="T1029" t="str">
            <v>COSTA</v>
          </cell>
          <cell r="U1029" t="str">
            <v>CARTAGENA</v>
          </cell>
          <cell r="V1029" t="str">
            <v>OFICINA</v>
          </cell>
        </row>
        <row r="1030">
          <cell r="R1030">
            <v>205</v>
          </cell>
          <cell r="S1030" t="str">
            <v>QUINTA CAMACHO</v>
          </cell>
          <cell r="T1030" t="str">
            <v>BOGOTÁ NORTE</v>
          </cell>
          <cell r="U1030" t="str">
            <v>BOGOTA</v>
          </cell>
          <cell r="V1030" t="str">
            <v>OFICINA</v>
          </cell>
        </row>
        <row r="1031">
          <cell r="R1031">
            <v>206</v>
          </cell>
          <cell r="S1031" t="str">
            <v>CARTAGO</v>
          </cell>
          <cell r="T1031" t="str">
            <v>OCCIDENTE</v>
          </cell>
          <cell r="U1031" t="str">
            <v>CARTAGO</v>
          </cell>
          <cell r="V1031" t="str">
            <v>OFICINA</v>
          </cell>
        </row>
        <row r="1032">
          <cell r="R1032">
            <v>207</v>
          </cell>
          <cell r="S1032" t="str">
            <v>CAVASA</v>
          </cell>
          <cell r="T1032" t="str">
            <v>OCCIDENTE</v>
          </cell>
          <cell r="U1032" t="str">
            <v>CALI</v>
          </cell>
          <cell r="V1032" t="str">
            <v>OFICINA</v>
          </cell>
        </row>
        <row r="1033">
          <cell r="R1033">
            <v>208</v>
          </cell>
          <cell r="S1033" t="str">
            <v>C.CIAL MAZUREN</v>
          </cell>
          <cell r="T1033" t="str">
            <v>BOGOTÁ NORTE</v>
          </cell>
          <cell r="U1033" t="str">
            <v>BOGOTA</v>
          </cell>
          <cell r="V1033" t="str">
            <v>OFICINA</v>
          </cell>
        </row>
        <row r="1034">
          <cell r="R1034">
            <v>210</v>
          </cell>
          <cell r="S1034" t="str">
            <v>CENTRAL DE TRANS CUCUTA</v>
          </cell>
          <cell r="T1034" t="str">
            <v>ORIENTE</v>
          </cell>
          <cell r="U1034" t="str">
            <v>CUCUTA</v>
          </cell>
          <cell r="V1034" t="str">
            <v>OFICINA</v>
          </cell>
        </row>
        <row r="1035">
          <cell r="R1035">
            <v>211</v>
          </cell>
          <cell r="S1035" t="str">
            <v>GACHANCIPA - Tutura Tocancipa - Servicios
Restringidos Caja.</v>
          </cell>
          <cell r="T1035" t="str">
            <v>ORIENTE</v>
          </cell>
          <cell r="U1035" t="str">
            <v>GACHANCIPA</v>
          </cell>
          <cell r="V1035" t="str">
            <v>OFICINA</v>
          </cell>
        </row>
        <row r="1036">
          <cell r="R1036">
            <v>212</v>
          </cell>
          <cell r="S1036" t="str">
            <v>CASABLANCA</v>
          </cell>
          <cell r="T1036" t="str">
            <v>BOGOTÁ SUR</v>
          </cell>
          <cell r="U1036" t="str">
            <v>BOGOTA</v>
          </cell>
          <cell r="V1036" t="str">
            <v>OFICINA</v>
          </cell>
        </row>
        <row r="1037">
          <cell r="R1037">
            <v>213</v>
          </cell>
          <cell r="S1037" t="str">
            <v>NATAGAIMA</v>
          </cell>
          <cell r="T1037" t="str">
            <v>CENTRAL</v>
          </cell>
          <cell r="U1037" t="str">
            <v>NATAGAIMA</v>
          </cell>
          <cell r="V1037" t="str">
            <v>OFICINA</v>
          </cell>
        </row>
        <row r="1038">
          <cell r="R1038">
            <v>214</v>
          </cell>
          <cell r="S1038" t="str">
            <v>CENTRO COMERCIAL SAN DIEGO</v>
          </cell>
          <cell r="T1038" t="str">
            <v>ANTIOQUIA</v>
          </cell>
          <cell r="U1038" t="str">
            <v>MEDELLIN</v>
          </cell>
          <cell r="V1038" t="str">
            <v>OFICINA</v>
          </cell>
        </row>
        <row r="1039">
          <cell r="R1039">
            <v>216</v>
          </cell>
          <cell r="S1039" t="str">
            <v>CERETE</v>
          </cell>
          <cell r="T1039" t="str">
            <v>COSTA</v>
          </cell>
          <cell r="U1039" t="str">
            <v>CERETE</v>
          </cell>
          <cell r="V1039" t="str">
            <v>OFICINA</v>
          </cell>
        </row>
        <row r="1040">
          <cell r="R1040">
            <v>217</v>
          </cell>
          <cell r="S1040" t="str">
            <v>C.CIAL OVIEDO</v>
          </cell>
          <cell r="T1040" t="str">
            <v>ANTIOQUIA</v>
          </cell>
          <cell r="U1040" t="str">
            <v>MEDELLIN</v>
          </cell>
          <cell r="V1040" t="str">
            <v>OFICINA</v>
          </cell>
        </row>
        <row r="1041">
          <cell r="R1041">
            <v>218</v>
          </cell>
          <cell r="S1041" t="str">
            <v>C.CIAL CABLE PLAZA</v>
          </cell>
          <cell r="T1041" t="str">
            <v>ANTIOQUIA</v>
          </cell>
          <cell r="U1041" t="str">
            <v>MANIZALES</v>
          </cell>
          <cell r="V1041" t="str">
            <v>OFICINA</v>
          </cell>
        </row>
        <row r="1042">
          <cell r="R1042">
            <v>220</v>
          </cell>
          <cell r="S1042" t="str">
            <v>CIENAGA</v>
          </cell>
          <cell r="T1042" t="str">
            <v>COSTA</v>
          </cell>
          <cell r="U1042" t="str">
            <v>CIENAGA</v>
          </cell>
          <cell r="V1042" t="str">
            <v>OFICINA</v>
          </cell>
        </row>
        <row r="1043">
          <cell r="R1043">
            <v>221</v>
          </cell>
          <cell r="S1043" t="str">
            <v>C.CIAL BUENAVISTA</v>
          </cell>
          <cell r="T1043" t="str">
            <v>COSTA</v>
          </cell>
          <cell r="U1043" t="str">
            <v>SANTA MARTA</v>
          </cell>
          <cell r="V1043" t="str">
            <v>OFICINA</v>
          </cell>
        </row>
        <row r="1044">
          <cell r="R1044">
            <v>222</v>
          </cell>
          <cell r="S1044" t="str">
            <v>CENTRO DE COFECCIÓN Y MODA</v>
          </cell>
          <cell r="T1044" t="str">
            <v>ANTIOQUIA</v>
          </cell>
          <cell r="U1044" t="str">
            <v>ITAGUI</v>
          </cell>
          <cell r="V1044" t="str">
            <v>OFICINA</v>
          </cell>
        </row>
        <row r="1045">
          <cell r="R1045">
            <v>223</v>
          </cell>
          <cell r="S1045" t="str">
            <v>CENTRO 93</v>
          </cell>
          <cell r="T1045" t="str">
            <v>BOGOTÁ NORTE</v>
          </cell>
          <cell r="U1045" t="str">
            <v>BOGOTA</v>
          </cell>
          <cell r="V1045" t="str">
            <v>OFICINA</v>
          </cell>
        </row>
        <row r="1046">
          <cell r="R1046">
            <v>224</v>
          </cell>
          <cell r="S1046" t="str">
            <v>CODAZZI</v>
          </cell>
          <cell r="T1046" t="str">
            <v>COSTA</v>
          </cell>
          <cell r="U1046" t="str">
            <v>AGUSTIN CODAZZI</v>
          </cell>
          <cell r="V1046" t="str">
            <v>OFICINA</v>
          </cell>
        </row>
        <row r="1047">
          <cell r="R1047">
            <v>225</v>
          </cell>
          <cell r="S1047" t="str">
            <v>BOULEVARD COMERCIAL MAYORCA</v>
          </cell>
          <cell r="T1047" t="str">
            <v>ANTIOQUIA</v>
          </cell>
          <cell r="U1047" t="str">
            <v>MEDELLIN</v>
          </cell>
          <cell r="V1047" t="str">
            <v>OFICINA</v>
          </cell>
        </row>
        <row r="1048">
          <cell r="R1048">
            <v>226</v>
          </cell>
          <cell r="S1048" t="str">
            <v>C.CIAL UNICO</v>
          </cell>
          <cell r="T1048" t="str">
            <v>OCCIDENTE</v>
          </cell>
          <cell r="U1048" t="str">
            <v>CALI</v>
          </cell>
          <cell r="V1048" t="str">
            <v>OFICINA</v>
          </cell>
        </row>
        <row r="1049">
          <cell r="R1049">
            <v>227</v>
          </cell>
          <cell r="S1049" t="str">
            <v>RINCON DEL CHICO</v>
          </cell>
          <cell r="T1049" t="str">
            <v>BOGOTÁ NORTE</v>
          </cell>
          <cell r="U1049" t="str">
            <v>BOGOTA</v>
          </cell>
          <cell r="V1049" t="str">
            <v>OFICINA</v>
          </cell>
        </row>
        <row r="1050">
          <cell r="R1050">
            <v>228</v>
          </cell>
          <cell r="S1050" t="str">
            <v>C.CIAL PASEO SAN RAFAEL</v>
          </cell>
          <cell r="T1050" t="str">
            <v>BOGOTÁ NORTE</v>
          </cell>
          <cell r="U1050" t="str">
            <v>BOGOTA</v>
          </cell>
          <cell r="V1050" t="str">
            <v>OFICINA</v>
          </cell>
        </row>
        <row r="1051">
          <cell r="R1051">
            <v>229</v>
          </cell>
          <cell r="S1051" t="str">
            <v>GRANADA CUNDINAMARCA</v>
          </cell>
          <cell r="T1051" t="str">
            <v>CENTRAL</v>
          </cell>
          <cell r="U1051" t="str">
            <v>GRANADA CUNDINAMARCA</v>
          </cell>
          <cell r="V1051" t="str">
            <v>OFICINA</v>
          </cell>
        </row>
        <row r="1052">
          <cell r="R1052">
            <v>230</v>
          </cell>
          <cell r="S1052" t="str">
            <v>LLANOGRANDE</v>
          </cell>
          <cell r="T1052" t="str">
            <v>OCCIDENTE</v>
          </cell>
          <cell r="U1052" t="str">
            <v>PALMIRA</v>
          </cell>
          <cell r="V1052" t="str">
            <v>OFICINA</v>
          </cell>
        </row>
        <row r="1053">
          <cell r="R1053">
            <v>231</v>
          </cell>
          <cell r="S1053" t="str">
            <v>SOLARES VILLETA</v>
          </cell>
          <cell r="T1053" t="str">
            <v>CENTRAL</v>
          </cell>
          <cell r="U1053" t="str">
            <v>VILLETA</v>
          </cell>
          <cell r="V1053" t="str">
            <v>OFICINA</v>
          </cell>
        </row>
        <row r="1054">
          <cell r="R1054">
            <v>232</v>
          </cell>
          <cell r="S1054" t="str">
            <v>COPACABANA</v>
          </cell>
          <cell r="T1054" t="str">
            <v>ANTIOQUIA</v>
          </cell>
          <cell r="U1054" t="str">
            <v>COPACABANA</v>
          </cell>
          <cell r="V1054" t="str">
            <v>OFICINA</v>
          </cell>
        </row>
        <row r="1055">
          <cell r="R1055">
            <v>234</v>
          </cell>
          <cell r="S1055" t="str">
            <v>GERENCIA PYME 52</v>
          </cell>
          <cell r="T1055" t="str">
            <v>REGIÓN OCCIDENTE</v>
          </cell>
          <cell r="U1055" t="str">
            <v>CALI</v>
          </cell>
          <cell r="V1055" t="str">
            <v>OFICINA</v>
          </cell>
        </row>
        <row r="1056">
          <cell r="R1056">
            <v>235</v>
          </cell>
          <cell r="S1056" t="str">
            <v>C.CIAL OCEAN MALL</v>
          </cell>
          <cell r="T1056" t="str">
            <v>COSTA</v>
          </cell>
          <cell r="U1056" t="str">
            <v>SANTA MARTA</v>
          </cell>
          <cell r="V1056" t="str">
            <v>OFICINA</v>
          </cell>
        </row>
        <row r="1057">
          <cell r="R1057">
            <v>236</v>
          </cell>
          <cell r="S1057" t="str">
            <v>C.CIAL LOS MOLINOS</v>
          </cell>
          <cell r="T1057" t="str">
            <v>ANTIOQUIA</v>
          </cell>
          <cell r="U1057" t="str">
            <v>MEDELLIN</v>
          </cell>
          <cell r="V1057" t="str">
            <v>OFICINA</v>
          </cell>
        </row>
        <row r="1058">
          <cell r="R1058">
            <v>237</v>
          </cell>
          <cell r="S1058" t="str">
            <v>C.CIAL PLAZA IMPERIA</v>
          </cell>
          <cell r="T1058" t="str">
            <v>BOGOTÁ NORTE</v>
          </cell>
          <cell r="U1058" t="str">
            <v>BOGOTA</v>
          </cell>
          <cell r="V1058" t="str">
            <v>OFICINA</v>
          </cell>
        </row>
        <row r="1059">
          <cell r="R1059">
            <v>238</v>
          </cell>
          <cell r="S1059" t="str">
            <v>CENTRO COMERCIAL PLAZA DEL RIO</v>
          </cell>
          <cell r="T1059" t="str">
            <v>ANTIOQUIA</v>
          </cell>
          <cell r="U1059" t="str">
            <v>APARTADO</v>
          </cell>
          <cell r="V1059" t="str">
            <v>OFICINA</v>
          </cell>
        </row>
        <row r="1060">
          <cell r="R1060">
            <v>239</v>
          </cell>
          <cell r="S1060" t="str">
            <v>CENTRO CHIA</v>
          </cell>
          <cell r="T1060" t="str">
            <v>BOGOTÁ NORTE</v>
          </cell>
          <cell r="U1060" t="str">
            <v>CHIA</v>
          </cell>
          <cell r="V1060" t="str">
            <v>OFICINA</v>
          </cell>
        </row>
        <row r="1061">
          <cell r="R1061">
            <v>240</v>
          </cell>
          <cell r="S1061" t="str">
            <v>COROZAL</v>
          </cell>
          <cell r="T1061" t="str">
            <v>COSTA</v>
          </cell>
          <cell r="U1061" t="str">
            <v>COROZAL</v>
          </cell>
          <cell r="V1061" t="str">
            <v>OFICINA</v>
          </cell>
        </row>
        <row r="1062">
          <cell r="R1062">
            <v>244</v>
          </cell>
          <cell r="S1062" t="str">
            <v>CENTRO COMERCIAL SAN PEDRO</v>
          </cell>
          <cell r="T1062" t="str">
            <v>CENTRAL</v>
          </cell>
          <cell r="U1062" t="str">
            <v>NEIVA</v>
          </cell>
          <cell r="V1062" t="str">
            <v>OFICINA</v>
          </cell>
        </row>
        <row r="1063">
          <cell r="R1063">
            <v>249</v>
          </cell>
          <cell r="S1063" t="str">
            <v>COSMOCENTRO</v>
          </cell>
          <cell r="T1063" t="str">
            <v>OCCIDENTE</v>
          </cell>
          <cell r="U1063" t="str">
            <v>CALI</v>
          </cell>
          <cell r="V1063" t="str">
            <v>OFICINA</v>
          </cell>
        </row>
        <row r="1064">
          <cell r="R1064">
            <v>250</v>
          </cell>
          <cell r="S1064" t="str">
            <v>CRA BOLIVAR</v>
          </cell>
          <cell r="T1064" t="str">
            <v>ANTIOQUIA</v>
          </cell>
          <cell r="U1064" t="str">
            <v>MEDELLIN</v>
          </cell>
          <cell r="V1064" t="str">
            <v>OFICINA</v>
          </cell>
        </row>
        <row r="1065">
          <cell r="R1065">
            <v>252</v>
          </cell>
          <cell r="S1065" t="str">
            <v>JORDAN</v>
          </cell>
          <cell r="T1065" t="str">
            <v>CENTRAL</v>
          </cell>
          <cell r="U1065" t="str">
            <v>IBAGUE</v>
          </cell>
          <cell r="V1065" t="str">
            <v>OFICINA</v>
          </cell>
        </row>
        <row r="1066">
          <cell r="R1066">
            <v>253</v>
          </cell>
          <cell r="S1066" t="str">
            <v>GUARIN</v>
          </cell>
          <cell r="T1066" t="str">
            <v>ORIENTE</v>
          </cell>
          <cell r="U1066" t="str">
            <v>BUCARAMANGA</v>
          </cell>
          <cell r="V1066" t="str">
            <v>OFICINA</v>
          </cell>
        </row>
        <row r="1067">
          <cell r="R1067">
            <v>254</v>
          </cell>
          <cell r="S1067" t="str">
            <v>CARRERA OCTAVA</v>
          </cell>
          <cell r="T1067" t="str">
            <v>OCCIDENTE</v>
          </cell>
          <cell r="U1067" t="str">
            <v>CALI</v>
          </cell>
          <cell r="V1067" t="str">
            <v>OFICINA</v>
          </cell>
        </row>
        <row r="1068">
          <cell r="R1068">
            <v>255</v>
          </cell>
          <cell r="S1068" t="str">
            <v>CALLE CUARENTA</v>
          </cell>
          <cell r="T1068" t="str">
            <v>CENTRAL</v>
          </cell>
          <cell r="U1068" t="str">
            <v>IBAGUE</v>
          </cell>
          <cell r="V1068" t="str">
            <v>OFICINA</v>
          </cell>
        </row>
        <row r="1069">
          <cell r="R1069">
            <v>256</v>
          </cell>
          <cell r="S1069" t="str">
            <v>CRA QUINTA</v>
          </cell>
          <cell r="T1069" t="str">
            <v>OCCIDENTE</v>
          </cell>
          <cell r="U1069" t="str">
            <v>CALI</v>
          </cell>
          <cell r="V1069" t="str">
            <v>OFICINA</v>
          </cell>
        </row>
        <row r="1070">
          <cell r="R1070">
            <v>258</v>
          </cell>
          <cell r="S1070" t="str">
            <v>LAS ACACIAS GIRARDOT</v>
          </cell>
          <cell r="T1070" t="str">
            <v>CENTRAL</v>
          </cell>
          <cell r="U1070" t="str">
            <v>GIRARDOT</v>
          </cell>
          <cell r="V1070" t="str">
            <v>OFICINA</v>
          </cell>
        </row>
        <row r="1071">
          <cell r="R1071">
            <v>259</v>
          </cell>
          <cell r="S1071" t="str">
            <v>SABANA DE TORRES</v>
          </cell>
          <cell r="T1071" t="str">
            <v>ORIENTE</v>
          </cell>
          <cell r="U1071" t="str">
            <v>SABANA DE TORRES</v>
          </cell>
          <cell r="V1071" t="str">
            <v>OFICINA</v>
          </cell>
        </row>
        <row r="1072">
          <cell r="R1072">
            <v>260</v>
          </cell>
          <cell r="S1072" t="str">
            <v>CUCUTA</v>
          </cell>
          <cell r="T1072" t="str">
            <v>ORIENTE</v>
          </cell>
          <cell r="U1072" t="str">
            <v>CUCUTA</v>
          </cell>
          <cell r="V1072" t="str">
            <v>OFICINA</v>
          </cell>
        </row>
        <row r="1073">
          <cell r="R1073">
            <v>261</v>
          </cell>
          <cell r="S1073" t="str">
            <v>CENTRO COMERCIAL MERCURIO</v>
          </cell>
          <cell r="T1073" t="str">
            <v>BOGOTÁ SUR</v>
          </cell>
          <cell r="U1073" t="str">
            <v>SOACHA</v>
          </cell>
          <cell r="V1073" t="str">
            <v>OFICINA</v>
          </cell>
        </row>
        <row r="1074">
          <cell r="R1074">
            <v>262</v>
          </cell>
          <cell r="S1074" t="str">
            <v>SAN SEBASTIAN  - MARIQUITA</v>
          </cell>
          <cell r="T1074" t="str">
            <v>CENTRAL</v>
          </cell>
          <cell r="U1074" t="str">
            <v>MARIQUITA</v>
          </cell>
          <cell r="V1074" t="str">
            <v>OFICINA</v>
          </cell>
        </row>
        <row r="1075">
          <cell r="R1075">
            <v>263</v>
          </cell>
          <cell r="S1075" t="str">
            <v>MELGAR</v>
          </cell>
          <cell r="T1075" t="str">
            <v>CENTRAL</v>
          </cell>
          <cell r="U1075" t="str">
            <v>MELGAR</v>
          </cell>
          <cell r="V1075" t="str">
            <v>OFICINA</v>
          </cell>
        </row>
        <row r="1076">
          <cell r="R1076">
            <v>264</v>
          </cell>
          <cell r="S1076" t="str">
            <v>CHIA</v>
          </cell>
          <cell r="T1076" t="str">
            <v>BOGOTÁ NORTE</v>
          </cell>
          <cell r="U1076" t="str">
            <v>CHIA</v>
          </cell>
          <cell r="V1076" t="str">
            <v>OFICINA</v>
          </cell>
        </row>
        <row r="1077">
          <cell r="R1077">
            <v>265</v>
          </cell>
          <cell r="S1077" t="str">
            <v>BARRIO MODELO NORTE</v>
          </cell>
          <cell r="T1077" t="str">
            <v>BOGOTÁ NORTE</v>
          </cell>
          <cell r="U1077" t="str">
            <v>BOGOTA</v>
          </cell>
          <cell r="V1077" t="str">
            <v>OFICINA</v>
          </cell>
        </row>
        <row r="1078">
          <cell r="R1078">
            <v>266</v>
          </cell>
          <cell r="S1078" t="str">
            <v>CHINCHINA</v>
          </cell>
          <cell r="T1078" t="str">
            <v>ANTIOQUIA</v>
          </cell>
          <cell r="U1078" t="str">
            <v>CHINCHINA</v>
          </cell>
          <cell r="V1078" t="str">
            <v>OFICINA</v>
          </cell>
        </row>
        <row r="1079">
          <cell r="R1079">
            <v>267</v>
          </cell>
          <cell r="S1079" t="str">
            <v>LA CEJA</v>
          </cell>
          <cell r="T1079" t="str">
            <v>ANTIOQUIA</v>
          </cell>
          <cell r="U1079" t="str">
            <v>LA CEJA</v>
          </cell>
          <cell r="V1079" t="str">
            <v>OFICINA</v>
          </cell>
        </row>
        <row r="1080">
          <cell r="R1080">
            <v>268</v>
          </cell>
          <cell r="S1080" t="str">
            <v>CHIQUINQUIRA</v>
          </cell>
          <cell r="T1080" t="str">
            <v>ORIENTE</v>
          </cell>
          <cell r="U1080" t="str">
            <v>CHIQUINQUIRA</v>
          </cell>
          <cell r="V1080" t="str">
            <v>OFICINA</v>
          </cell>
        </row>
        <row r="1081">
          <cell r="R1081">
            <v>269</v>
          </cell>
          <cell r="S1081" t="str">
            <v>LIBANO</v>
          </cell>
          <cell r="T1081" t="str">
            <v>CENTRAL</v>
          </cell>
          <cell r="U1081" t="str">
            <v>LIBANO</v>
          </cell>
          <cell r="V1081" t="str">
            <v>OFICINA</v>
          </cell>
        </row>
        <row r="1082">
          <cell r="R1082">
            <v>270</v>
          </cell>
          <cell r="S1082" t="str">
            <v>CHOCONTA</v>
          </cell>
          <cell r="T1082" t="str">
            <v>ORIENTE</v>
          </cell>
          <cell r="U1082" t="str">
            <v>CHOCONTA</v>
          </cell>
          <cell r="V1082" t="str">
            <v>OFICINA</v>
          </cell>
        </row>
        <row r="1083">
          <cell r="R1083">
            <v>271</v>
          </cell>
          <cell r="S1083" t="str">
            <v>PARQUE BOLIVAR LA DORADA</v>
          </cell>
          <cell r="T1083" t="str">
            <v>CENTRAL</v>
          </cell>
          <cell r="U1083" t="str">
            <v>LA DORADA</v>
          </cell>
          <cell r="V1083" t="str">
            <v>OFICINA</v>
          </cell>
        </row>
        <row r="1084">
          <cell r="R1084">
            <v>272</v>
          </cell>
          <cell r="S1084" t="str">
            <v>SOACHA.</v>
          </cell>
          <cell r="T1084" t="str">
            <v>BOGOTÁ SUR</v>
          </cell>
          <cell r="U1084" t="str">
            <v>SOACHA</v>
          </cell>
          <cell r="V1084" t="str">
            <v>OFICINA</v>
          </cell>
        </row>
        <row r="1085">
          <cell r="R1085">
            <v>273</v>
          </cell>
          <cell r="S1085" t="str">
            <v>MIRANDA</v>
          </cell>
          <cell r="T1085" t="str">
            <v>OCCIDENTE</v>
          </cell>
          <cell r="U1085" t="str">
            <v>MIRANDA</v>
          </cell>
          <cell r="V1085" t="str">
            <v>OFICINA</v>
          </cell>
        </row>
        <row r="1086">
          <cell r="R1086">
            <v>274</v>
          </cell>
          <cell r="S1086" t="str">
            <v>CENTROCOMERCIAL HAYUELOS</v>
          </cell>
          <cell r="T1086" t="str">
            <v>BOGOTÁ SUR</v>
          </cell>
          <cell r="U1086" t="str">
            <v>BOGOTA</v>
          </cell>
          <cell r="V1086" t="str">
            <v>OFICINA</v>
          </cell>
        </row>
        <row r="1087">
          <cell r="R1087">
            <v>275</v>
          </cell>
          <cell r="S1087" t="str">
            <v>PORTAL DE LA 80</v>
          </cell>
          <cell r="T1087" t="str">
            <v>BOGOTÁ NORTE</v>
          </cell>
          <cell r="U1087" t="str">
            <v>BOGOTA</v>
          </cell>
          <cell r="V1087" t="str">
            <v>OFICINA</v>
          </cell>
        </row>
        <row r="1088">
          <cell r="R1088">
            <v>276</v>
          </cell>
          <cell r="S1088" t="str">
            <v>EL ESTADIO</v>
          </cell>
          <cell r="T1088" t="str">
            <v>OCCIDENTE</v>
          </cell>
          <cell r="U1088" t="str">
            <v>CALI</v>
          </cell>
          <cell r="V1088" t="str">
            <v>OFICINA</v>
          </cell>
        </row>
        <row r="1089">
          <cell r="R1089">
            <v>277</v>
          </cell>
          <cell r="S1089" t="str">
            <v>CUBA.</v>
          </cell>
          <cell r="T1089" t="str">
            <v>ANTIOQUIA</v>
          </cell>
          <cell r="U1089" t="str">
            <v>PEREIRA</v>
          </cell>
          <cell r="V1089" t="str">
            <v>OFICINA</v>
          </cell>
        </row>
        <row r="1090">
          <cell r="R1090">
            <v>278</v>
          </cell>
          <cell r="S1090" t="str">
            <v>MARISCAL ROBLEDO - CARTAGO</v>
          </cell>
          <cell r="T1090" t="str">
            <v>OCCIDENTE</v>
          </cell>
          <cell r="U1090" t="str">
            <v xml:space="preserve">CARTAGO </v>
          </cell>
          <cell r="V1090" t="str">
            <v>OFICINA</v>
          </cell>
        </row>
        <row r="1091">
          <cell r="R1091">
            <v>279</v>
          </cell>
          <cell r="S1091" t="str">
            <v>DOS QUEBRADAS.</v>
          </cell>
          <cell r="T1091" t="str">
            <v>ANTIOQUIA</v>
          </cell>
          <cell r="U1091" t="str">
            <v>DOSQUEBRADAS</v>
          </cell>
          <cell r="V1091" t="str">
            <v>OFICINA</v>
          </cell>
        </row>
        <row r="1092">
          <cell r="R1092">
            <v>281</v>
          </cell>
          <cell r="S1092" t="str">
            <v>PALACIO NACIONAL - MANIZALES</v>
          </cell>
          <cell r="T1092" t="str">
            <v>ANTIOQUIA</v>
          </cell>
          <cell r="U1092" t="str">
            <v>MANIZALES</v>
          </cell>
          <cell r="V1092" t="str">
            <v>OFICINA</v>
          </cell>
        </row>
        <row r="1093">
          <cell r="R1093">
            <v>282</v>
          </cell>
          <cell r="S1093" t="str">
            <v>DUITAMA</v>
          </cell>
          <cell r="T1093" t="str">
            <v>ORIENTE</v>
          </cell>
          <cell r="U1093" t="str">
            <v>DUITAMA</v>
          </cell>
          <cell r="V1093" t="str">
            <v>OFICINA</v>
          </cell>
        </row>
        <row r="1094">
          <cell r="R1094">
            <v>283</v>
          </cell>
          <cell r="S1094" t="str">
            <v>SAN FRANCISCO</v>
          </cell>
          <cell r="T1094" t="str">
            <v>ORIENTE</v>
          </cell>
          <cell r="U1094" t="str">
            <v>BUCARAMANGA</v>
          </cell>
          <cell r="V1094" t="str">
            <v>OFICINA</v>
          </cell>
        </row>
        <row r="1095">
          <cell r="R1095">
            <v>284</v>
          </cell>
          <cell r="S1095" t="str">
            <v>EL BANCO</v>
          </cell>
          <cell r="T1095" t="str">
            <v>COSTA</v>
          </cell>
          <cell r="U1095" t="str">
            <v>EL BANCO</v>
          </cell>
          <cell r="V1095" t="str">
            <v>OFICINA</v>
          </cell>
        </row>
        <row r="1096">
          <cell r="R1096">
            <v>285</v>
          </cell>
          <cell r="S1096" t="str">
            <v>EL CARMEN DE VIBORAL</v>
          </cell>
          <cell r="T1096" t="str">
            <v>ANTIOQUIA</v>
          </cell>
          <cell r="U1096" t="str">
            <v>CARMEN DE VIBORAL</v>
          </cell>
          <cell r="V1096" t="str">
            <v>OFICINA</v>
          </cell>
        </row>
        <row r="1097">
          <cell r="R1097">
            <v>286</v>
          </cell>
          <cell r="S1097" t="str">
            <v>EL CARMEN</v>
          </cell>
          <cell r="T1097" t="str">
            <v>COSTA</v>
          </cell>
          <cell r="U1097" t="str">
            <v>EL CARMEN DE BOLIVAR</v>
          </cell>
          <cell r="V1097" t="str">
            <v>OFICINA</v>
          </cell>
        </row>
        <row r="1098">
          <cell r="R1098">
            <v>287</v>
          </cell>
          <cell r="S1098" t="str">
            <v>EL CERRITO</v>
          </cell>
          <cell r="T1098" t="str">
            <v>OCCIDENTE</v>
          </cell>
          <cell r="U1098" t="str">
            <v>EL CERRITO</v>
          </cell>
          <cell r="V1098" t="str">
            <v>OFICINA</v>
          </cell>
        </row>
        <row r="1099">
          <cell r="R1099">
            <v>288</v>
          </cell>
          <cell r="S1099" t="str">
            <v>GERENCIA PYME 53</v>
          </cell>
          <cell r="T1099" t="str">
            <v>REGIÓN OCCIDENTE</v>
          </cell>
          <cell r="U1099" t="str">
            <v>CALI</v>
          </cell>
          <cell r="V1099" t="str">
            <v>OFICINA</v>
          </cell>
        </row>
        <row r="1100">
          <cell r="R1100">
            <v>289</v>
          </cell>
          <cell r="S1100" t="str">
            <v>CANDELARIA</v>
          </cell>
          <cell r="T1100" t="str">
            <v>OCCIDENTE</v>
          </cell>
          <cell r="U1100" t="str">
            <v>CANDELARIA</v>
          </cell>
          <cell r="V1100" t="str">
            <v>OFICINA</v>
          </cell>
        </row>
        <row r="1101">
          <cell r="R1101">
            <v>290</v>
          </cell>
          <cell r="S1101" t="str">
            <v>AVENIDA 30 DE AGOSTO</v>
          </cell>
          <cell r="T1101" t="str">
            <v>ANTIOQUIA</v>
          </cell>
          <cell r="U1101" t="str">
            <v>PEREIRA</v>
          </cell>
          <cell r="V1101" t="str">
            <v>OFICINA</v>
          </cell>
        </row>
        <row r="1102">
          <cell r="R1102">
            <v>291</v>
          </cell>
          <cell r="S1102" t="str">
            <v>EL RETIRO</v>
          </cell>
          <cell r="T1102" t="str">
            <v>BOGOTÁ NORTE</v>
          </cell>
          <cell r="U1102" t="str">
            <v>BOGOTA</v>
          </cell>
          <cell r="V1102" t="str">
            <v>OFICINA</v>
          </cell>
        </row>
        <row r="1103">
          <cell r="R1103">
            <v>292</v>
          </cell>
          <cell r="S1103" t="str">
            <v>EL PRADO</v>
          </cell>
          <cell r="T1103" t="str">
            <v>COSTA</v>
          </cell>
          <cell r="U1103" t="str">
            <v>BARRANQUILLA</v>
          </cell>
          <cell r="V1103" t="str">
            <v>OFICINA</v>
          </cell>
        </row>
        <row r="1104">
          <cell r="R1104">
            <v>293</v>
          </cell>
          <cell r="S1104" t="str">
            <v>CENTRO COMERCIAL PANORAMA</v>
          </cell>
          <cell r="T1104" t="str">
            <v>COSTA</v>
          </cell>
          <cell r="U1104" t="str">
            <v>BARRANQUILLA</v>
          </cell>
          <cell r="V1104" t="str">
            <v>OFICINA</v>
          </cell>
        </row>
        <row r="1105">
          <cell r="R1105">
            <v>294</v>
          </cell>
          <cell r="S1105" t="str">
            <v>ENVIGADO</v>
          </cell>
          <cell r="T1105" t="str">
            <v>ANTIOQUIA</v>
          </cell>
          <cell r="U1105" t="str">
            <v>ENVIGADO</v>
          </cell>
          <cell r="V1105" t="str">
            <v>OFICINA</v>
          </cell>
        </row>
        <row r="1106">
          <cell r="R1106">
            <v>296</v>
          </cell>
          <cell r="S1106" t="str">
            <v>ESPINAL</v>
          </cell>
          <cell r="T1106" t="str">
            <v>CENTRAL</v>
          </cell>
          <cell r="U1106" t="str">
            <v>ESPINAL</v>
          </cell>
          <cell r="V1106" t="str">
            <v>OFICINA</v>
          </cell>
        </row>
        <row r="1107">
          <cell r="R1107">
            <v>297</v>
          </cell>
          <cell r="S1107" t="str">
            <v>SAN EUGENIO SANTA ROSA DE CABAL</v>
          </cell>
          <cell r="T1107" t="str">
            <v>ANTIOQUIA</v>
          </cell>
          <cell r="U1107" t="str">
            <v>SANTA ROSA DE CABAL</v>
          </cell>
          <cell r="V1107" t="str">
            <v>OFICINA</v>
          </cell>
        </row>
        <row r="1108">
          <cell r="R1108">
            <v>298</v>
          </cell>
          <cell r="S1108" t="str">
            <v>ALCAZARES</v>
          </cell>
          <cell r="T1108" t="str">
            <v>BOGOTÁ NORTE</v>
          </cell>
          <cell r="U1108" t="str">
            <v>BOGOTA</v>
          </cell>
          <cell r="V1108" t="str">
            <v>OFICINA</v>
          </cell>
        </row>
        <row r="1109">
          <cell r="R1109">
            <v>299</v>
          </cell>
          <cell r="S1109" t="str">
            <v>CENTRO COMERCIAL GRAN ESTACION</v>
          </cell>
          <cell r="T1109" t="str">
            <v>BOGOTÁ SUR</v>
          </cell>
          <cell r="U1109" t="str">
            <v>BOGOTA</v>
          </cell>
          <cell r="V1109" t="str">
            <v>OFICINA</v>
          </cell>
        </row>
        <row r="1110">
          <cell r="R1110">
            <v>301</v>
          </cell>
          <cell r="S1110" t="str">
            <v>LA TRIADA.</v>
          </cell>
          <cell r="T1110" t="str">
            <v>ORIENTE</v>
          </cell>
          <cell r="U1110" t="str">
            <v>BUCARAMANGA</v>
          </cell>
          <cell r="V1110" t="str">
            <v>OFICINA</v>
          </cell>
        </row>
        <row r="1111">
          <cell r="R1111">
            <v>302</v>
          </cell>
          <cell r="S1111" t="str">
            <v>COLINA OFFICE PACK</v>
          </cell>
          <cell r="T1111" t="str">
            <v>BOGOTÁ NORTE</v>
          </cell>
          <cell r="U1111" t="str">
            <v>BOGOTA</v>
          </cell>
          <cell r="V1111" t="str">
            <v>OFICINA</v>
          </cell>
        </row>
        <row r="1112">
          <cell r="R1112">
            <v>303</v>
          </cell>
          <cell r="S1112" t="str">
            <v>CUCUTA - AVENIDA QUINTA</v>
          </cell>
          <cell r="T1112" t="str">
            <v>ORIENTE</v>
          </cell>
          <cell r="U1112" t="str">
            <v>CUCUTA</v>
          </cell>
          <cell r="V1112" t="str">
            <v>OFICINA</v>
          </cell>
        </row>
        <row r="1113">
          <cell r="R1113">
            <v>304</v>
          </cell>
          <cell r="S1113" t="str">
            <v>FACATATIVA</v>
          </cell>
          <cell r="T1113" t="str">
            <v>CENTRAL</v>
          </cell>
          <cell r="U1113" t="str">
            <v>FACATATIVA</v>
          </cell>
          <cell r="V1113" t="str">
            <v>OFICINA</v>
          </cell>
        </row>
        <row r="1114">
          <cell r="R1114">
            <v>305</v>
          </cell>
          <cell r="S1114" t="str">
            <v>LA ISLA.</v>
          </cell>
          <cell r="T1114" t="str">
            <v>ORIENTE</v>
          </cell>
          <cell r="U1114" t="str">
            <v>BUCARAMANGA</v>
          </cell>
          <cell r="V1114" t="str">
            <v>OFICINA</v>
          </cell>
        </row>
        <row r="1115">
          <cell r="R1115">
            <v>307</v>
          </cell>
          <cell r="S1115" t="str">
            <v>GERENCIA PREMIUM 23</v>
          </cell>
          <cell r="T1115" t="str">
            <v>BOGOTÁ SUR</v>
          </cell>
          <cell r="U1115" t="str">
            <v>BOGOTA</v>
          </cell>
          <cell r="V1115" t="str">
            <v>OFICINA</v>
          </cell>
        </row>
        <row r="1116">
          <cell r="R1116">
            <v>308</v>
          </cell>
          <cell r="S1116" t="str">
            <v>FLANDES</v>
          </cell>
          <cell r="T1116" t="str">
            <v>CENTRAL</v>
          </cell>
          <cell r="U1116" t="str">
            <v>FLANDES</v>
          </cell>
          <cell r="V1116" t="str">
            <v>OFICINA</v>
          </cell>
        </row>
        <row r="1117">
          <cell r="R1117">
            <v>309</v>
          </cell>
          <cell r="S1117" t="str">
            <v>CEO</v>
          </cell>
          <cell r="T1117" t="str">
            <v>BANCA EMPRESARIAL - BTA</v>
          </cell>
          <cell r="U1117" t="str">
            <v>BOGOTA</v>
          </cell>
          <cell r="V1117" t="str">
            <v>RUBEN DARIO ARANGO</v>
          </cell>
        </row>
        <row r="1118">
          <cell r="R1118">
            <v>310</v>
          </cell>
          <cell r="S1118" t="str">
            <v>CEO</v>
          </cell>
          <cell r="T1118" t="str">
            <v>BANCA EMPRESARIAL - BTA</v>
          </cell>
          <cell r="U1118" t="str">
            <v>BOGOTA</v>
          </cell>
          <cell r="V1118" t="str">
            <v>GONZALO QUINTANA</v>
          </cell>
        </row>
        <row r="1119">
          <cell r="R1119">
            <v>311</v>
          </cell>
          <cell r="S1119" t="str">
            <v>SAN GIL.</v>
          </cell>
          <cell r="T1119" t="str">
            <v>ORIENTE</v>
          </cell>
          <cell r="U1119" t="str">
            <v>SAN GIL</v>
          </cell>
          <cell r="V1119" t="str">
            <v>OFICINA</v>
          </cell>
        </row>
        <row r="1120">
          <cell r="R1120">
            <v>312</v>
          </cell>
          <cell r="S1120" t="str">
            <v>FLORENCIA</v>
          </cell>
          <cell r="T1120" t="str">
            <v>CENTRAL</v>
          </cell>
          <cell r="U1120" t="str">
            <v>FLORENCIA</v>
          </cell>
          <cell r="V1120" t="str">
            <v>OFICINA</v>
          </cell>
        </row>
        <row r="1121">
          <cell r="R1121">
            <v>313</v>
          </cell>
          <cell r="S1121" t="str">
            <v>C C FUNDADORES</v>
          </cell>
          <cell r="T1121" t="str">
            <v>ANTIOQUIA</v>
          </cell>
          <cell r="U1121" t="str">
            <v>MANIZALES</v>
          </cell>
          <cell r="V1121" t="str">
            <v>OFICINA</v>
          </cell>
        </row>
        <row r="1122">
          <cell r="R1122">
            <v>314</v>
          </cell>
          <cell r="S1122" t="str">
            <v>FLORIDA</v>
          </cell>
          <cell r="T1122" t="str">
            <v>OCCIDENTE</v>
          </cell>
          <cell r="U1122" t="str">
            <v>FLORIDA</v>
          </cell>
          <cell r="V1122" t="str">
            <v>OFICINA</v>
          </cell>
        </row>
        <row r="1123">
          <cell r="R1123">
            <v>315</v>
          </cell>
          <cell r="S1123" t="str">
            <v>GERENCIA PYME 54</v>
          </cell>
          <cell r="T1123" t="str">
            <v>REGIÓN OCCIDENTE</v>
          </cell>
          <cell r="U1123" t="str">
            <v>CALI</v>
          </cell>
          <cell r="V1123" t="str">
            <v>OFICINA</v>
          </cell>
        </row>
        <row r="1124">
          <cell r="R1124">
            <v>316</v>
          </cell>
          <cell r="S1124" t="str">
            <v>C.CIAL. MILENIO PLAZA</v>
          </cell>
          <cell r="T1124" t="str">
            <v>BOGOTÁ SUR</v>
          </cell>
          <cell r="U1124" t="str">
            <v>BOGOTA</v>
          </cell>
          <cell r="V1124" t="str">
            <v>OFICINA</v>
          </cell>
        </row>
        <row r="1125">
          <cell r="R1125">
            <v>318</v>
          </cell>
          <cell r="S1125" t="str">
            <v>CENTRO COMERCIAL MILENIO PLAZA</v>
          </cell>
          <cell r="T1125" t="str">
            <v>COSTA</v>
          </cell>
          <cell r="U1125" t="str">
            <v>FONSECA</v>
          </cell>
          <cell r="V1125" t="str">
            <v>OFICINA</v>
          </cell>
        </row>
        <row r="1126">
          <cell r="R1126">
            <v>319</v>
          </cell>
          <cell r="S1126" t="str">
            <v>FLORIDABLANCA</v>
          </cell>
          <cell r="T1126" t="str">
            <v>ORIENTE</v>
          </cell>
          <cell r="U1126" t="str">
            <v>FLORIDABLANCA</v>
          </cell>
          <cell r="V1126" t="str">
            <v>OFICINA</v>
          </cell>
        </row>
        <row r="1127">
          <cell r="R1127">
            <v>320</v>
          </cell>
          <cell r="S1127" t="str">
            <v>EL ROSARIO CHIQUINQUIRA</v>
          </cell>
          <cell r="T1127" t="str">
            <v>ORIENTE</v>
          </cell>
          <cell r="U1127" t="str">
            <v>CHIQUINQUIRA</v>
          </cell>
          <cell r="V1127" t="str">
            <v>OFICINA</v>
          </cell>
        </row>
        <row r="1128">
          <cell r="R1128">
            <v>322</v>
          </cell>
          <cell r="S1128" t="str">
            <v>FRONTINO</v>
          </cell>
          <cell r="T1128" t="str">
            <v>ANTIOQUIA</v>
          </cell>
          <cell r="U1128" t="str">
            <v>FRONTINO</v>
          </cell>
          <cell r="V1128" t="str">
            <v>OFICINA</v>
          </cell>
        </row>
        <row r="1129">
          <cell r="R1129">
            <v>323</v>
          </cell>
          <cell r="S1129" t="str">
            <v>VILLA DEL CACIQUE CALARCA</v>
          </cell>
          <cell r="T1129" t="str">
            <v>ANTIOQUIA</v>
          </cell>
          <cell r="U1129" t="str">
            <v>CALARCA</v>
          </cell>
          <cell r="V1129" t="str">
            <v>OFICINA</v>
          </cell>
        </row>
        <row r="1130">
          <cell r="R1130">
            <v>324</v>
          </cell>
          <cell r="S1130" t="str">
            <v>ANDES ANTIOQUIA</v>
          </cell>
          <cell r="T1130" t="str">
            <v>ANTIOQUIA</v>
          </cell>
          <cell r="U1130" t="str">
            <v>MEDELLIN</v>
          </cell>
          <cell r="V1130" t="str">
            <v>OFICINA</v>
          </cell>
        </row>
        <row r="1131">
          <cell r="R1131">
            <v>325</v>
          </cell>
          <cell r="S1131" t="str">
            <v>SAN FRANCISCO CHINCHINA</v>
          </cell>
          <cell r="T1131" t="str">
            <v>ANTIOQUIA</v>
          </cell>
          <cell r="U1131" t="str">
            <v>CHINCHINA</v>
          </cell>
          <cell r="V1131" t="str">
            <v>OFICINA</v>
          </cell>
        </row>
        <row r="1132">
          <cell r="R1132">
            <v>326</v>
          </cell>
          <cell r="S1132" t="str">
            <v>FUNDACION</v>
          </cell>
          <cell r="T1132" t="str">
            <v>COSTA</v>
          </cell>
          <cell r="U1132" t="str">
            <v>FUNDACION</v>
          </cell>
          <cell r="V1132" t="str">
            <v>OFICINA</v>
          </cell>
        </row>
        <row r="1133">
          <cell r="R1133">
            <v>327</v>
          </cell>
          <cell r="S1133" t="str">
            <v>NORMANDIA</v>
          </cell>
          <cell r="T1133" t="str">
            <v>BOGOTÁ SUR</v>
          </cell>
          <cell r="U1133" t="str">
            <v>BOGOTA</v>
          </cell>
          <cell r="V1133" t="str">
            <v>OFICINA</v>
          </cell>
        </row>
        <row r="1134">
          <cell r="R1134">
            <v>328</v>
          </cell>
          <cell r="S1134" t="str">
            <v>UNIDAD ESPECIALIZADA VEHICULOS  RED MEGABANCO</v>
          </cell>
          <cell r="T1134" t="str">
            <v>BANCA MASIVA</v>
          </cell>
          <cell r="U1134" t="str">
            <v>BOGOTA</v>
          </cell>
          <cell r="V1134" t="str">
            <v>UNIDAD ESPECIALIZADA VEHICULOS  RED MB</v>
          </cell>
        </row>
        <row r="1135">
          <cell r="R1135">
            <v>329</v>
          </cell>
          <cell r="S1135" t="str">
            <v>CENTRO COMERCIAL ALTAVISTA</v>
          </cell>
          <cell r="T1135" t="str">
            <v>BOGOTÁ SUR</v>
          </cell>
          <cell r="U1135" t="str">
            <v>BOGOTA</v>
          </cell>
          <cell r="V1135" t="str">
            <v>OFICINA</v>
          </cell>
        </row>
        <row r="1136">
          <cell r="R1136">
            <v>330</v>
          </cell>
          <cell r="S1136" t="str">
            <v>FUSAGASUGA</v>
          </cell>
          <cell r="T1136" t="str">
            <v>CENTRAL</v>
          </cell>
          <cell r="U1136" t="str">
            <v>FUSAGASUGA</v>
          </cell>
          <cell r="V1136" t="str">
            <v>OFICINA</v>
          </cell>
        </row>
        <row r="1137">
          <cell r="R1137">
            <v>334</v>
          </cell>
          <cell r="S1137" t="str">
            <v>GACHETA</v>
          </cell>
          <cell r="T1137" t="str">
            <v>CENTRAL</v>
          </cell>
          <cell r="U1137" t="str">
            <v>GACHETA</v>
          </cell>
          <cell r="V1137" t="str">
            <v>OFICINA</v>
          </cell>
        </row>
        <row r="1138">
          <cell r="R1138">
            <v>336</v>
          </cell>
          <cell r="S1138" t="str">
            <v>GARAGOA</v>
          </cell>
          <cell r="T1138" t="str">
            <v>ORIENTE</v>
          </cell>
          <cell r="U1138" t="str">
            <v>GARAGOA</v>
          </cell>
          <cell r="V1138" t="str">
            <v>OFICINA</v>
          </cell>
        </row>
        <row r="1139">
          <cell r="R1139">
            <v>337</v>
          </cell>
          <cell r="S1139" t="str">
            <v>BARRIO CONTADOR</v>
          </cell>
          <cell r="T1139" t="str">
            <v>BOGOTÁ NORTE</v>
          </cell>
          <cell r="U1139" t="str">
            <v>BOGOTA</v>
          </cell>
          <cell r="V1139" t="str">
            <v>OFICINA</v>
          </cell>
        </row>
        <row r="1140">
          <cell r="R1140">
            <v>338</v>
          </cell>
          <cell r="S1140" t="str">
            <v>GARZON</v>
          </cell>
          <cell r="T1140" t="str">
            <v>CENTRAL</v>
          </cell>
          <cell r="U1140" t="str">
            <v>GARZON</v>
          </cell>
          <cell r="V1140" t="str">
            <v>OFICINA</v>
          </cell>
        </row>
        <row r="1141">
          <cell r="R1141">
            <v>339</v>
          </cell>
          <cell r="S1141" t="str">
            <v>GERENCIA PYME 55</v>
          </cell>
          <cell r="T1141" t="str">
            <v>REGIÓN ORIENTE</v>
          </cell>
          <cell r="U1141" t="str">
            <v>BUCARAMANGA</v>
          </cell>
          <cell r="V1141" t="str">
            <v>OFICINA</v>
          </cell>
        </row>
        <row r="1142">
          <cell r="R1142">
            <v>340</v>
          </cell>
          <cell r="S1142" t="str">
            <v>GERENCIA PYME 42</v>
          </cell>
          <cell r="T1142" t="str">
            <v>REGIÓN ANTIOQUIA</v>
          </cell>
          <cell r="U1142" t="str">
            <v>MEDELLIN</v>
          </cell>
          <cell r="V1142" t="str">
            <v>OFICINA</v>
          </cell>
        </row>
        <row r="1143">
          <cell r="R1143">
            <v>341</v>
          </cell>
          <cell r="S1143" t="str">
            <v>GERENCIA PYME 48</v>
          </cell>
          <cell r="T1143" t="str">
            <v>REGIÓN OCCIDENTE</v>
          </cell>
          <cell r="U1143" t="str">
            <v>CALI</v>
          </cell>
          <cell r="V1143" t="str">
            <v>OFICINA</v>
          </cell>
        </row>
        <row r="1144">
          <cell r="R1144">
            <v>342</v>
          </cell>
          <cell r="S1144" t="str">
            <v>CRA 20 CALLE 124</v>
          </cell>
          <cell r="T1144" t="str">
            <v>BOGOTÁ NORTE</v>
          </cell>
          <cell r="U1144" t="str">
            <v>BOGOTA</v>
          </cell>
          <cell r="V1144" t="str">
            <v>OFICINA</v>
          </cell>
        </row>
        <row r="1145">
          <cell r="R1145">
            <v>344</v>
          </cell>
          <cell r="S1145" t="str">
            <v>BARBOSA</v>
          </cell>
          <cell r="T1145" t="str">
            <v>ANTIOQUIA</v>
          </cell>
          <cell r="U1145" t="str">
            <v>BARBOSA</v>
          </cell>
          <cell r="V1145" t="str">
            <v>OFICINA</v>
          </cell>
        </row>
        <row r="1146">
          <cell r="R1146">
            <v>346</v>
          </cell>
          <cell r="S1146" t="str">
            <v>GINEBRA</v>
          </cell>
          <cell r="T1146" t="str">
            <v>OCCIDENTE</v>
          </cell>
          <cell r="U1146" t="str">
            <v>GINEBRA</v>
          </cell>
          <cell r="V1146" t="str">
            <v>OFICINA</v>
          </cell>
        </row>
        <row r="1147">
          <cell r="R1147">
            <v>347</v>
          </cell>
          <cell r="S1147" t="str">
            <v>CALIPSO.</v>
          </cell>
          <cell r="T1147" t="str">
            <v>OCCIDENTE</v>
          </cell>
          <cell r="U1147" t="str">
            <v>CALI</v>
          </cell>
          <cell r="V1147" t="str">
            <v>OFICINA</v>
          </cell>
        </row>
        <row r="1148">
          <cell r="R1148">
            <v>348</v>
          </cell>
          <cell r="S1148" t="str">
            <v>GIRARDOT</v>
          </cell>
          <cell r="T1148" t="str">
            <v>CENTRAL</v>
          </cell>
          <cell r="U1148" t="str">
            <v>GIRARDOT</v>
          </cell>
          <cell r="V1148" t="str">
            <v>OFICINA</v>
          </cell>
        </row>
        <row r="1149">
          <cell r="R1149">
            <v>349</v>
          </cell>
          <cell r="S1149" t="str">
            <v>GIRARDOTA</v>
          </cell>
          <cell r="T1149" t="str">
            <v>ANTIOQUIA</v>
          </cell>
          <cell r="U1149" t="str">
            <v>GIRARDOTA</v>
          </cell>
          <cell r="V1149" t="str">
            <v>OFICINA</v>
          </cell>
        </row>
        <row r="1150">
          <cell r="R1150">
            <v>350</v>
          </cell>
          <cell r="S1150" t="str">
            <v>GRANADA</v>
          </cell>
          <cell r="T1150" t="str">
            <v>CENTRAL</v>
          </cell>
          <cell r="U1150" t="str">
            <v>GRANADA</v>
          </cell>
          <cell r="V1150" t="str">
            <v>OFICINA</v>
          </cell>
        </row>
        <row r="1151">
          <cell r="R1151">
            <v>351</v>
          </cell>
          <cell r="S1151" t="str">
            <v>VILLAVICENCIO CENTRO</v>
          </cell>
          <cell r="T1151" t="str">
            <v>CENTRAL</v>
          </cell>
          <cell r="U1151" t="str">
            <v>VILLAVICENCIO</v>
          </cell>
          <cell r="V1151" t="str">
            <v>OFICINA</v>
          </cell>
        </row>
        <row r="1152">
          <cell r="R1152">
            <v>352</v>
          </cell>
          <cell r="S1152" t="str">
            <v>GUACARI</v>
          </cell>
          <cell r="T1152" t="str">
            <v>OCCIDENTE</v>
          </cell>
          <cell r="U1152" t="str">
            <v>GUACARI</v>
          </cell>
          <cell r="V1152" t="str">
            <v>OFICINA</v>
          </cell>
        </row>
        <row r="1153">
          <cell r="R1153">
            <v>353</v>
          </cell>
          <cell r="S1153" t="str">
            <v>MONTERREY</v>
          </cell>
          <cell r="T1153" t="str">
            <v>CENTRAL</v>
          </cell>
          <cell r="U1153" t="str">
            <v>MONTERREY</v>
          </cell>
          <cell r="V1153" t="str">
            <v>OFICINA</v>
          </cell>
        </row>
        <row r="1154">
          <cell r="R1154">
            <v>354</v>
          </cell>
          <cell r="S1154" t="str">
            <v>PARQUE RIVEROS ACACIAS</v>
          </cell>
          <cell r="T1154" t="str">
            <v>CENTRAL</v>
          </cell>
          <cell r="U1154" t="str">
            <v>ACACIAS</v>
          </cell>
          <cell r="V1154" t="str">
            <v>OFICINA</v>
          </cell>
        </row>
        <row r="1155">
          <cell r="R1155">
            <v>355</v>
          </cell>
          <cell r="S1155" t="str">
            <v>SAN MARTIN DE LOS LLANOS</v>
          </cell>
          <cell r="T1155" t="str">
            <v>CENTRAL</v>
          </cell>
          <cell r="U1155" t="str">
            <v xml:space="preserve">SAN MARTIN </v>
          </cell>
          <cell r="V1155" t="str">
            <v>OFICINA</v>
          </cell>
        </row>
        <row r="1156">
          <cell r="R1156">
            <v>356</v>
          </cell>
          <cell r="S1156" t="str">
            <v>GUADUAS</v>
          </cell>
          <cell r="T1156" t="str">
            <v>CENTRAL</v>
          </cell>
          <cell r="U1156" t="str">
            <v>GUADUAS</v>
          </cell>
          <cell r="V1156" t="str">
            <v>OFICINA</v>
          </cell>
        </row>
        <row r="1157">
          <cell r="R1157">
            <v>357</v>
          </cell>
          <cell r="S1157" t="str">
            <v>AVENIDA CUARENTA</v>
          </cell>
          <cell r="T1157" t="str">
            <v>CENTRAL</v>
          </cell>
          <cell r="U1157" t="str">
            <v>VILLAVICENCIO</v>
          </cell>
          <cell r="V1157" t="str">
            <v>OFICINA</v>
          </cell>
        </row>
        <row r="1158">
          <cell r="R1158">
            <v>358</v>
          </cell>
          <cell r="S1158" t="str">
            <v>GUAMAL.</v>
          </cell>
          <cell r="T1158" t="str">
            <v>CENTRAL</v>
          </cell>
          <cell r="U1158" t="str">
            <v>GUAMAL</v>
          </cell>
          <cell r="V1158" t="str">
            <v>OFICINA</v>
          </cell>
        </row>
        <row r="1159">
          <cell r="R1159">
            <v>359</v>
          </cell>
          <cell r="S1159" t="str">
            <v>SANTA ANA</v>
          </cell>
          <cell r="T1159" t="str">
            <v>BOGOTÁ NORTE</v>
          </cell>
          <cell r="U1159" t="str">
            <v>BOGOTA</v>
          </cell>
          <cell r="V1159" t="str">
            <v>OFICINA</v>
          </cell>
        </row>
        <row r="1160">
          <cell r="R1160">
            <v>360</v>
          </cell>
          <cell r="S1160" t="str">
            <v>GUATEQUE</v>
          </cell>
          <cell r="T1160" t="str">
            <v>ORIENTE</v>
          </cell>
          <cell r="U1160" t="str">
            <v>GUATEQUE</v>
          </cell>
          <cell r="V1160" t="str">
            <v>OFICINA</v>
          </cell>
        </row>
        <row r="1161">
          <cell r="R1161">
            <v>361</v>
          </cell>
          <cell r="S1161" t="str">
            <v>RESTREPO META-.</v>
          </cell>
          <cell r="T1161" t="str">
            <v>CENTRAL</v>
          </cell>
          <cell r="U1161" t="str">
            <v xml:space="preserve">RESTREPO </v>
          </cell>
          <cell r="V1161" t="str">
            <v>OFICINA</v>
          </cell>
        </row>
        <row r="1162">
          <cell r="R1162">
            <v>362</v>
          </cell>
          <cell r="S1162" t="str">
            <v>GUAYAQUIL</v>
          </cell>
          <cell r="T1162" t="str">
            <v>ANTIOQUIA</v>
          </cell>
          <cell r="U1162" t="str">
            <v>MEDELLIN</v>
          </cell>
          <cell r="V1162" t="str">
            <v>OFICINA</v>
          </cell>
        </row>
        <row r="1163">
          <cell r="R1163">
            <v>363</v>
          </cell>
          <cell r="S1163" t="str">
            <v>MARIQUITA</v>
          </cell>
          <cell r="T1163" t="str">
            <v>CENTRAL</v>
          </cell>
          <cell r="U1163" t="str">
            <v>MARIQUITA</v>
          </cell>
          <cell r="V1163" t="str">
            <v>OFICINA</v>
          </cell>
        </row>
        <row r="1164">
          <cell r="R1164">
            <v>364</v>
          </cell>
          <cell r="S1164" t="str">
            <v>CENTAUROS</v>
          </cell>
          <cell r="T1164" t="str">
            <v>DIRECCIÓN BANCA OFICIAL</v>
          </cell>
          <cell r="U1164" t="str">
            <v>VILLAVICENCIO</v>
          </cell>
          <cell r="V1164" t="str">
            <v>OFICINA</v>
          </cell>
        </row>
        <row r="1165">
          <cell r="R1165">
            <v>365</v>
          </cell>
          <cell r="S1165" t="str">
            <v>GERENCIA PYME 47</v>
          </cell>
          <cell r="T1165" t="str">
            <v>REGIÓN OCCIDENTE</v>
          </cell>
          <cell r="U1165" t="str">
            <v>CALI</v>
          </cell>
          <cell r="V1165" t="str">
            <v>OFICINA</v>
          </cell>
        </row>
        <row r="1166">
          <cell r="R1166">
            <v>366</v>
          </cell>
          <cell r="S1166" t="str">
            <v>HONDA</v>
          </cell>
          <cell r="T1166" t="str">
            <v>CENTRAL</v>
          </cell>
          <cell r="U1166" t="str">
            <v>HONDA</v>
          </cell>
          <cell r="V1166" t="str">
            <v>OFICINA</v>
          </cell>
        </row>
        <row r="1167">
          <cell r="R1167">
            <v>367</v>
          </cell>
          <cell r="S1167" t="str">
            <v>AUTOPISTA 184.</v>
          </cell>
          <cell r="T1167" t="str">
            <v>BOGOTÁ NORTE</v>
          </cell>
          <cell r="U1167" t="str">
            <v>BOGOTA</v>
          </cell>
          <cell r="V1167" t="str">
            <v>OFICINA</v>
          </cell>
        </row>
        <row r="1168">
          <cell r="R1168">
            <v>368</v>
          </cell>
          <cell r="S1168" t="str">
            <v>GERENCIA PYME 46</v>
          </cell>
          <cell r="T1168" t="str">
            <v>REGIÓN OCCIDENTE</v>
          </cell>
          <cell r="U1168" t="str">
            <v>CALI</v>
          </cell>
          <cell r="V1168" t="str">
            <v>OFICINA</v>
          </cell>
        </row>
        <row r="1169">
          <cell r="R1169">
            <v>369</v>
          </cell>
          <cell r="S1169" t="str">
            <v>GERENCIA PYME 56</v>
          </cell>
          <cell r="T1169" t="str">
            <v>REGIÓN ORIENTE</v>
          </cell>
          <cell r="U1169" t="str">
            <v>BUCARAMANGA</v>
          </cell>
          <cell r="V1169" t="str">
            <v>OFICINA</v>
          </cell>
        </row>
        <row r="1170">
          <cell r="R1170">
            <v>370</v>
          </cell>
          <cell r="S1170" t="str">
            <v>IBAGUE</v>
          </cell>
          <cell r="T1170" t="str">
            <v>CENTRAL</v>
          </cell>
          <cell r="U1170" t="str">
            <v>IBAGUE</v>
          </cell>
          <cell r="V1170" t="str">
            <v>OFICINA</v>
          </cell>
        </row>
        <row r="1171">
          <cell r="R1171">
            <v>371</v>
          </cell>
          <cell r="S1171" t="str">
            <v>MANRIQUE.</v>
          </cell>
          <cell r="T1171" t="str">
            <v>ANTIOQUIA</v>
          </cell>
          <cell r="U1171" t="str">
            <v>MEDELLIN</v>
          </cell>
          <cell r="V1171" t="str">
            <v>OFICINA</v>
          </cell>
        </row>
        <row r="1172">
          <cell r="R1172">
            <v>372</v>
          </cell>
          <cell r="S1172" t="str">
            <v>LA PERLA DUITAMA</v>
          </cell>
          <cell r="T1172" t="str">
            <v>ORIENTE</v>
          </cell>
          <cell r="U1172" t="str">
            <v>DUITAMA</v>
          </cell>
          <cell r="V1172" t="str">
            <v>OFICINA</v>
          </cell>
        </row>
        <row r="1173">
          <cell r="R1173">
            <v>373</v>
          </cell>
          <cell r="S1173" t="str">
            <v>GERENCIA PYME 57</v>
          </cell>
          <cell r="T1173" t="str">
            <v>REGIÓN ORIENTE</v>
          </cell>
          <cell r="U1173" t="str">
            <v>BUCARAMANGA</v>
          </cell>
          <cell r="V1173" t="str">
            <v>OFICINA</v>
          </cell>
        </row>
        <row r="1174">
          <cell r="R1174">
            <v>374</v>
          </cell>
          <cell r="S1174" t="str">
            <v>IPIALES</v>
          </cell>
          <cell r="T1174" t="str">
            <v>OCCIDENTE</v>
          </cell>
          <cell r="U1174" t="str">
            <v>IPIALES</v>
          </cell>
          <cell r="V1174" t="str">
            <v>OFICINA</v>
          </cell>
        </row>
        <row r="1175">
          <cell r="R1175">
            <v>375</v>
          </cell>
          <cell r="S1175" t="str">
            <v>GERENCIA PYME 58</v>
          </cell>
          <cell r="T1175" t="str">
            <v>REGIÓN COSTA</v>
          </cell>
          <cell r="U1175" t="str">
            <v>BARRANQUILLA</v>
          </cell>
          <cell r="V1175" t="str">
            <v>OFICINA</v>
          </cell>
        </row>
        <row r="1176">
          <cell r="R1176">
            <v>376</v>
          </cell>
          <cell r="S1176" t="str">
            <v>UNAB</v>
          </cell>
          <cell r="T1176" t="str">
            <v>ORIENTE</v>
          </cell>
          <cell r="U1176" t="str">
            <v>BUCARAMANGA</v>
          </cell>
          <cell r="V1176" t="str">
            <v>OFICINA</v>
          </cell>
        </row>
        <row r="1177">
          <cell r="R1177">
            <v>377</v>
          </cell>
          <cell r="S1177" t="str">
            <v>KIOSKO NOBSA</v>
          </cell>
          <cell r="T1177" t="str">
            <v>ORIENTE</v>
          </cell>
          <cell r="U1177" t="str">
            <v>NOBSA</v>
          </cell>
          <cell r="V1177" t="str">
            <v>OFICINA</v>
          </cell>
        </row>
        <row r="1178">
          <cell r="R1178">
            <v>378</v>
          </cell>
          <cell r="S1178" t="str">
            <v>ISTMINA</v>
          </cell>
          <cell r="T1178" t="str">
            <v>ANTIOQUIA</v>
          </cell>
          <cell r="U1178" t="str">
            <v>ITSMINA</v>
          </cell>
          <cell r="V1178" t="str">
            <v>OFICINA</v>
          </cell>
        </row>
        <row r="1179">
          <cell r="R1179">
            <v>379</v>
          </cell>
          <cell r="S1179" t="str">
            <v>EPM</v>
          </cell>
          <cell r="T1179" t="str">
            <v>ANTIOQUIA</v>
          </cell>
          <cell r="U1179" t="str">
            <v>MEDELLIN</v>
          </cell>
          <cell r="V1179" t="str">
            <v>OFICINA</v>
          </cell>
        </row>
        <row r="1180">
          <cell r="R1180">
            <v>380</v>
          </cell>
          <cell r="S1180" t="str">
            <v>ISERRA 100.</v>
          </cell>
          <cell r="T1180" t="str">
            <v>BOGOTÁ NORTE</v>
          </cell>
          <cell r="U1180" t="str">
            <v>BOGOTA</v>
          </cell>
          <cell r="V1180" t="str">
            <v>OFICINA</v>
          </cell>
        </row>
        <row r="1181">
          <cell r="R1181">
            <v>381</v>
          </cell>
          <cell r="S1181" t="str">
            <v>LAS MARGARITAS</v>
          </cell>
          <cell r="T1181" t="str">
            <v>BOGOTÁ NORTE</v>
          </cell>
          <cell r="U1181" t="str">
            <v>BOGOTA</v>
          </cell>
          <cell r="V1181" t="str">
            <v>OFICINA</v>
          </cell>
        </row>
        <row r="1182">
          <cell r="R1182">
            <v>382</v>
          </cell>
          <cell r="S1182" t="str">
            <v>ITAGUI</v>
          </cell>
          <cell r="T1182" t="str">
            <v>ANTIOQUIA</v>
          </cell>
          <cell r="U1182" t="str">
            <v>ITAGUI</v>
          </cell>
          <cell r="V1182" t="str">
            <v>OFICINA</v>
          </cell>
        </row>
        <row r="1183">
          <cell r="R1183">
            <v>383</v>
          </cell>
          <cell r="S1183" t="str">
            <v>CEO</v>
          </cell>
          <cell r="T1183" t="str">
            <v>BANCA EMPRESARIAL - BTA</v>
          </cell>
          <cell r="U1183" t="str">
            <v>BOGOTA</v>
          </cell>
          <cell r="V1183" t="str">
            <v>CAROLINA GARZON</v>
          </cell>
        </row>
        <row r="1184">
          <cell r="R1184">
            <v>384</v>
          </cell>
          <cell r="S1184" t="str">
            <v>CENTRO EMPRESARIAL NORTH POINT</v>
          </cell>
          <cell r="T1184" t="str">
            <v>BOGOTÁ NORTE</v>
          </cell>
          <cell r="U1184" t="str">
            <v>BOGOTA</v>
          </cell>
          <cell r="V1184" t="str">
            <v>OFICINA</v>
          </cell>
        </row>
        <row r="1185">
          <cell r="R1185">
            <v>386</v>
          </cell>
          <cell r="S1185" t="str">
            <v>CARRERA JUNIN</v>
          </cell>
          <cell r="T1185" t="str">
            <v>ANTIOQUIA</v>
          </cell>
          <cell r="U1185" t="str">
            <v>MEDELLIN</v>
          </cell>
          <cell r="V1185" t="str">
            <v>OFICINA</v>
          </cell>
        </row>
        <row r="1186">
          <cell r="R1186">
            <v>387</v>
          </cell>
          <cell r="S1186" t="str">
            <v>METROCENTRO.</v>
          </cell>
          <cell r="T1186" t="str">
            <v>COSTA</v>
          </cell>
          <cell r="U1186" t="str">
            <v>BARRANQUILLA</v>
          </cell>
          <cell r="V1186" t="str">
            <v>OFICINA</v>
          </cell>
        </row>
        <row r="1187">
          <cell r="R1187">
            <v>388</v>
          </cell>
          <cell r="S1187" t="str">
            <v>BARRIO LA CASTELLANA</v>
          </cell>
          <cell r="T1187" t="str">
            <v>BOGOTÁ NORTE</v>
          </cell>
          <cell r="U1187" t="str">
            <v>BOGOTA</v>
          </cell>
          <cell r="V1187" t="str">
            <v>OFICINA</v>
          </cell>
        </row>
        <row r="1188">
          <cell r="R1188">
            <v>389</v>
          </cell>
          <cell r="S1188" t="str">
            <v>LA PLAZUELA.</v>
          </cell>
          <cell r="T1188" t="str">
            <v>COSTA</v>
          </cell>
          <cell r="U1188" t="str">
            <v xml:space="preserve">CARTAGENA </v>
          </cell>
          <cell r="V1188" t="str">
            <v>OFICINA</v>
          </cell>
        </row>
        <row r="1189">
          <cell r="R1189">
            <v>390</v>
          </cell>
          <cell r="S1189" t="str">
            <v>LA DORADA</v>
          </cell>
          <cell r="T1189" t="str">
            <v>CENTRAL</v>
          </cell>
          <cell r="U1189" t="str">
            <v>LA DORADA</v>
          </cell>
          <cell r="V1189" t="str">
            <v>OFICINA</v>
          </cell>
        </row>
        <row r="1190">
          <cell r="R1190">
            <v>391</v>
          </cell>
          <cell r="S1190" t="str">
            <v>CHIPICHAPE</v>
          </cell>
          <cell r="T1190" t="str">
            <v>OCCIDENTE</v>
          </cell>
          <cell r="U1190" t="str">
            <v>CALI</v>
          </cell>
          <cell r="V1190" t="str">
            <v>OFICINA</v>
          </cell>
        </row>
        <row r="1191">
          <cell r="R1191">
            <v>392</v>
          </cell>
          <cell r="S1191" t="str">
            <v>CALLE MURILLO</v>
          </cell>
          <cell r="T1191" t="str">
            <v>COSTA</v>
          </cell>
          <cell r="U1191" t="str">
            <v>BARRANQUILLA</v>
          </cell>
          <cell r="V1191" t="str">
            <v>OFICINA</v>
          </cell>
        </row>
        <row r="1192">
          <cell r="R1192">
            <v>393</v>
          </cell>
          <cell r="S1192" t="str">
            <v>C.CIAL SANTAFE MEDELLIN</v>
          </cell>
          <cell r="T1192" t="str">
            <v>ANTIOQUIA</v>
          </cell>
          <cell r="U1192" t="str">
            <v>MEDELLIN</v>
          </cell>
          <cell r="V1192" t="str">
            <v>OFICINA</v>
          </cell>
        </row>
        <row r="1193">
          <cell r="R1193">
            <v>394</v>
          </cell>
          <cell r="S1193" t="str">
            <v>LA MESA</v>
          </cell>
          <cell r="T1193" t="str">
            <v>CENTRAL</v>
          </cell>
          <cell r="U1193" t="str">
            <v>LA MESA</v>
          </cell>
          <cell r="V1193" t="str">
            <v>OFICINA</v>
          </cell>
        </row>
        <row r="1194">
          <cell r="R1194">
            <v>395</v>
          </cell>
          <cell r="S1194" t="str">
            <v>CEO</v>
          </cell>
          <cell r="T1194" t="str">
            <v>BANCA EMPRESARIAL - NOR ORIENTE</v>
          </cell>
          <cell r="U1194" t="str">
            <v>BARRANQUILLA</v>
          </cell>
          <cell r="V1194" t="str">
            <v>GLORIA FONSECA</v>
          </cell>
        </row>
        <row r="1195">
          <cell r="R1195">
            <v>396</v>
          </cell>
          <cell r="S1195" t="str">
            <v>FUSAGASUGA CENTRO</v>
          </cell>
          <cell r="T1195" t="str">
            <v>CENTRAL</v>
          </cell>
          <cell r="U1195" t="str">
            <v>FUSAGASUGA</v>
          </cell>
          <cell r="V1195" t="str">
            <v>OFICINA</v>
          </cell>
        </row>
        <row r="1196">
          <cell r="R1196">
            <v>397</v>
          </cell>
          <cell r="S1196" t="str">
            <v>SUGAMUXI SOGAMOSO</v>
          </cell>
          <cell r="T1196" t="str">
            <v>ORIENTE</v>
          </cell>
          <cell r="U1196" t="str">
            <v>SOGAMOSO</v>
          </cell>
          <cell r="V1196" t="str">
            <v>OFICINA</v>
          </cell>
        </row>
        <row r="1197">
          <cell r="R1197">
            <v>398</v>
          </cell>
          <cell r="S1197" t="str">
            <v>LA PLATA</v>
          </cell>
          <cell r="T1197" t="str">
            <v>CENTRAL</v>
          </cell>
          <cell r="U1197" t="str">
            <v>LA PLATA</v>
          </cell>
          <cell r="V1197" t="str">
            <v>OFICINA</v>
          </cell>
        </row>
        <row r="1198">
          <cell r="R1198">
            <v>399</v>
          </cell>
          <cell r="S1198" t="str">
            <v>CENTRO EMPRESARIAL METROPOLITADO - SURAMERICANA</v>
          </cell>
          <cell r="T1198" t="str">
            <v>BOGOTÁ SUR</v>
          </cell>
          <cell r="U1198" t="str">
            <v>BOGOTA</v>
          </cell>
          <cell r="V1198" t="str">
            <v>OFICINA</v>
          </cell>
        </row>
        <row r="1199">
          <cell r="R1199">
            <v>400</v>
          </cell>
          <cell r="S1199" t="str">
            <v>LA VICTORIA</v>
          </cell>
          <cell r="T1199" t="str">
            <v>OCCIDENTE</v>
          </cell>
          <cell r="U1199" t="str">
            <v>LA VICTORIA</v>
          </cell>
          <cell r="V1199" t="str">
            <v>OFICINA</v>
          </cell>
        </row>
        <row r="1200">
          <cell r="R1200">
            <v>401</v>
          </cell>
          <cell r="S1200" t="str">
            <v>CEO</v>
          </cell>
          <cell r="T1200" t="str">
            <v>BANCA EMPRESARIAL - BTA RED MB</v>
          </cell>
          <cell r="U1200" t="str">
            <v>BOGOTA</v>
          </cell>
          <cell r="V1200" t="str">
            <v>INES ELVIRA CUELLAR</v>
          </cell>
        </row>
        <row r="1201">
          <cell r="R1201">
            <v>402</v>
          </cell>
          <cell r="S1201" t="str">
            <v>LA VIRGINIA</v>
          </cell>
          <cell r="T1201" t="str">
            <v>ANTIOQUIA</v>
          </cell>
          <cell r="U1201" t="str">
            <v>LA VIRGINIA</v>
          </cell>
          <cell r="V1201" t="str">
            <v>OFICINA</v>
          </cell>
        </row>
        <row r="1202">
          <cell r="R1202">
            <v>403</v>
          </cell>
          <cell r="S1202" t="str">
            <v>CEO</v>
          </cell>
          <cell r="T1202" t="str">
            <v>BANCA SOCIAL - BTA</v>
          </cell>
          <cell r="U1202" t="str">
            <v>BOGOTA</v>
          </cell>
          <cell r="V1202" t="str">
            <v>WIILIAM ALBERTO MELO JIMENEZ</v>
          </cell>
        </row>
        <row r="1203">
          <cell r="R1203">
            <v>404</v>
          </cell>
          <cell r="S1203" t="str">
            <v>GERENCIA PYME 45</v>
          </cell>
          <cell r="T1203" t="str">
            <v>REGIÓN OCCIDENTE</v>
          </cell>
          <cell r="U1203" t="str">
            <v>CALI</v>
          </cell>
          <cell r="V1203" t="str">
            <v>OFICINA</v>
          </cell>
        </row>
        <row r="1204">
          <cell r="R1204">
            <v>406</v>
          </cell>
          <cell r="S1204" t="str">
            <v>UNIVENTAS</v>
          </cell>
          <cell r="T1204" t="str">
            <v>ANTIOQUIA</v>
          </cell>
          <cell r="U1204" t="str">
            <v>ITAGUI</v>
          </cell>
          <cell r="V1204" t="str">
            <v>OFICINA</v>
          </cell>
        </row>
        <row r="1205">
          <cell r="R1205">
            <v>407</v>
          </cell>
          <cell r="S1205" t="str">
            <v>LETICIA</v>
          </cell>
          <cell r="T1205" t="str">
            <v>CENTRAL</v>
          </cell>
          <cell r="U1205" t="str">
            <v>LETICIA</v>
          </cell>
          <cell r="V1205" t="str">
            <v>OFICINA</v>
          </cell>
        </row>
        <row r="1206">
          <cell r="R1206">
            <v>408</v>
          </cell>
          <cell r="S1206" t="str">
            <v>LORICA</v>
          </cell>
          <cell r="T1206" t="str">
            <v>COSTA</v>
          </cell>
          <cell r="U1206" t="str">
            <v>LORICA</v>
          </cell>
          <cell r="V1206" t="str">
            <v>OFICINA</v>
          </cell>
        </row>
        <row r="1207">
          <cell r="R1207">
            <v>409</v>
          </cell>
          <cell r="S1207" t="str">
            <v>CEO</v>
          </cell>
          <cell r="T1207" t="str">
            <v>BANCA EMPRESARIAL - NOR ORIENTE</v>
          </cell>
          <cell r="U1207" t="str">
            <v>BUCARAMANGA</v>
          </cell>
          <cell r="V1207" t="str">
            <v>HENRY PORRAS</v>
          </cell>
        </row>
        <row r="1208">
          <cell r="R1208">
            <v>410</v>
          </cell>
          <cell r="S1208" t="str">
            <v>PRADO VERANIEGO.</v>
          </cell>
          <cell r="T1208" t="str">
            <v>BOGOTÁ NORTE</v>
          </cell>
          <cell r="U1208" t="str">
            <v>BOGOTA</v>
          </cell>
          <cell r="V1208" t="str">
            <v>OFICINA</v>
          </cell>
        </row>
        <row r="1209">
          <cell r="R1209">
            <v>411</v>
          </cell>
          <cell r="S1209" t="str">
            <v>GERENCIA BANCA OFICIAL MEDELLIN</v>
          </cell>
          <cell r="T1209" t="str">
            <v>DIRECCIÓN BANCA OFICIAL</v>
          </cell>
          <cell r="U1209" t="str">
            <v>MEDELLIN</v>
          </cell>
          <cell r="V1209" t="str">
            <v>OFICINA</v>
          </cell>
        </row>
        <row r="1210">
          <cell r="R1210">
            <v>412</v>
          </cell>
          <cell r="S1210" t="str">
            <v>CEO</v>
          </cell>
          <cell r="T1210" t="str">
            <v>BANCA EMPRESARIAL - BTA RED MB</v>
          </cell>
          <cell r="U1210" t="str">
            <v>BOGOTA</v>
          </cell>
          <cell r="V1210" t="str">
            <v>MAURICIO PATARROYO NOVOA</v>
          </cell>
        </row>
        <row r="1211">
          <cell r="R1211">
            <v>413</v>
          </cell>
          <cell r="S1211" t="str">
            <v>CEO</v>
          </cell>
          <cell r="T1211" t="str">
            <v>BANCA EMPRESARIAL - NOR ORIENTE RED MB</v>
          </cell>
          <cell r="U1211" t="str">
            <v>BARRANQUILLA</v>
          </cell>
          <cell r="V1211" t="str">
            <v>GILBERTO ENRIQUE DE LA HOZ</v>
          </cell>
        </row>
        <row r="1212">
          <cell r="R1212">
            <v>414</v>
          </cell>
          <cell r="S1212" t="str">
            <v>MAGANGUE</v>
          </cell>
          <cell r="T1212" t="str">
            <v>COSTA</v>
          </cell>
          <cell r="U1212" t="str">
            <v>MAGANGUE</v>
          </cell>
          <cell r="V1212" t="str">
            <v>OFICINA</v>
          </cell>
        </row>
        <row r="1213">
          <cell r="R1213">
            <v>416</v>
          </cell>
          <cell r="S1213" t="str">
            <v>LAS GRANJAS</v>
          </cell>
          <cell r="T1213" t="str">
            <v>BOGOTÁ SUR</v>
          </cell>
          <cell r="U1213" t="str">
            <v>BOGOTA</v>
          </cell>
          <cell r="V1213" t="str">
            <v>OFICINA</v>
          </cell>
        </row>
        <row r="1214">
          <cell r="R1214">
            <v>418</v>
          </cell>
          <cell r="S1214" t="str">
            <v>GERENCIA PYME 5</v>
          </cell>
          <cell r="T1214" t="str">
            <v>REGIÓN BOGOTÁ NORTE</v>
          </cell>
          <cell r="U1214" t="str">
            <v>BOGOTA</v>
          </cell>
          <cell r="V1214" t="str">
            <v>OFICINA</v>
          </cell>
        </row>
        <row r="1215">
          <cell r="R1215">
            <v>419</v>
          </cell>
          <cell r="S1215" t="str">
            <v>CEO</v>
          </cell>
          <cell r="T1215" t="str">
            <v>BANCA EMPRESARIAL - RED MB OCCIDENTE</v>
          </cell>
          <cell r="U1215" t="str">
            <v>CALI</v>
          </cell>
          <cell r="V1215" t="str">
            <v>GONZALO VILLADA RESTREPO</v>
          </cell>
        </row>
        <row r="1216">
          <cell r="R1216">
            <v>420</v>
          </cell>
          <cell r="S1216" t="str">
            <v>SAN MARTIN CESAR</v>
          </cell>
          <cell r="T1216" t="str">
            <v>ORIENTE</v>
          </cell>
          <cell r="U1216" t="str">
            <v>SAN MARTIN</v>
          </cell>
          <cell r="V1216" t="str">
            <v>OFICINA</v>
          </cell>
        </row>
        <row r="1217">
          <cell r="R1217">
            <v>421</v>
          </cell>
          <cell r="S1217" t="str">
            <v>CEO</v>
          </cell>
          <cell r="T1217" t="str">
            <v>BANCA EMPRESARIAL - RED MB ANTIOQUIA</v>
          </cell>
          <cell r="U1217" t="str">
            <v>MEDELLIN</v>
          </cell>
          <cell r="V1217" t="str">
            <v>CESAR AUGUSTO AGUDELO</v>
          </cell>
        </row>
        <row r="1218">
          <cell r="R1218">
            <v>422</v>
          </cell>
          <cell r="S1218" t="str">
            <v>KENNEDY TECHO</v>
          </cell>
          <cell r="T1218" t="str">
            <v>BOGOTÁ SUR</v>
          </cell>
          <cell r="U1218" t="str">
            <v>BOGOTA</v>
          </cell>
          <cell r="V1218" t="str">
            <v>OFICINA</v>
          </cell>
        </row>
        <row r="1219">
          <cell r="R1219">
            <v>424</v>
          </cell>
          <cell r="S1219" t="str">
            <v>CEO</v>
          </cell>
          <cell r="T1219" t="str">
            <v>BANCA CORPORATIVA - BTA</v>
          </cell>
          <cell r="U1219" t="str">
            <v>BOGOTA</v>
          </cell>
          <cell r="V1219" t="str">
            <v>LUZ STELA GONZALEZ DE LOS RIOS</v>
          </cell>
        </row>
        <row r="1220">
          <cell r="R1220">
            <v>425</v>
          </cell>
          <cell r="S1220" t="str">
            <v>CEO</v>
          </cell>
          <cell r="T1220" t="str">
            <v>BANCA EMPRESARIAL - OCCIDENTE</v>
          </cell>
          <cell r="U1220" t="str">
            <v>CALI</v>
          </cell>
          <cell r="V1220" t="str">
            <v>NESTOR ZUÑIGA</v>
          </cell>
        </row>
        <row r="1221">
          <cell r="R1221">
            <v>426</v>
          </cell>
          <cell r="S1221" t="str">
            <v>MAMONAL</v>
          </cell>
          <cell r="T1221" t="str">
            <v>COSTA</v>
          </cell>
          <cell r="U1221" t="str">
            <v>CARTAGENA</v>
          </cell>
          <cell r="V1221" t="str">
            <v>OFICINA</v>
          </cell>
        </row>
        <row r="1222">
          <cell r="R1222">
            <v>427</v>
          </cell>
          <cell r="S1222" t="str">
            <v>AVENIDA  ROOSVELT</v>
          </cell>
          <cell r="T1222" t="str">
            <v>OCCIDENTE</v>
          </cell>
          <cell r="U1222" t="str">
            <v>CALI</v>
          </cell>
          <cell r="V1222" t="str">
            <v>OFICINA</v>
          </cell>
        </row>
        <row r="1223">
          <cell r="R1223">
            <v>428</v>
          </cell>
          <cell r="S1223" t="str">
            <v>MANIZALES</v>
          </cell>
          <cell r="T1223" t="str">
            <v>ANTIOQUIA</v>
          </cell>
          <cell r="U1223" t="str">
            <v>MANIZALES</v>
          </cell>
          <cell r="V1223" t="str">
            <v>OFICINA</v>
          </cell>
        </row>
        <row r="1224">
          <cell r="R1224">
            <v>430</v>
          </cell>
          <cell r="S1224" t="str">
            <v>MARACAIBO</v>
          </cell>
          <cell r="T1224" t="str">
            <v>ANTIOQUIA</v>
          </cell>
          <cell r="U1224" t="str">
            <v>MEDELLIN</v>
          </cell>
          <cell r="V1224" t="str">
            <v>OFICINA</v>
          </cell>
        </row>
        <row r="1225">
          <cell r="R1225">
            <v>431</v>
          </cell>
          <cell r="S1225" t="str">
            <v>TERMINAL DE TRANSPORTES</v>
          </cell>
          <cell r="T1225" t="str">
            <v>ANTIOQUIA</v>
          </cell>
          <cell r="U1225" t="str">
            <v>MEDELLIN</v>
          </cell>
          <cell r="V1225" t="str">
            <v>OFICINA</v>
          </cell>
        </row>
        <row r="1226">
          <cell r="R1226">
            <v>432</v>
          </cell>
          <cell r="S1226" t="str">
            <v>MATURIN</v>
          </cell>
          <cell r="T1226" t="str">
            <v>ANTIOQUIA</v>
          </cell>
          <cell r="U1226" t="str">
            <v>MEDELLIN</v>
          </cell>
          <cell r="V1226" t="str">
            <v>OFICINA</v>
          </cell>
        </row>
        <row r="1227">
          <cell r="R1227">
            <v>433</v>
          </cell>
          <cell r="S1227" t="str">
            <v>EL POBLADO</v>
          </cell>
          <cell r="T1227" t="str">
            <v>ANTIOQUIA</v>
          </cell>
          <cell r="U1227" t="str">
            <v>MEDELLIN</v>
          </cell>
          <cell r="V1227" t="str">
            <v>OFICINA</v>
          </cell>
        </row>
        <row r="1228">
          <cell r="R1228">
            <v>434</v>
          </cell>
          <cell r="S1228" t="str">
            <v>MEDELLIN</v>
          </cell>
          <cell r="T1228" t="str">
            <v>ANTIOQUIA</v>
          </cell>
          <cell r="U1228" t="str">
            <v>MEDELLIN</v>
          </cell>
          <cell r="V1228" t="str">
            <v>OFICINA</v>
          </cell>
        </row>
        <row r="1229">
          <cell r="R1229">
            <v>435</v>
          </cell>
          <cell r="S1229" t="str">
            <v>PARQUE  BELEN</v>
          </cell>
          <cell r="T1229" t="str">
            <v>ANTIOQUIA</v>
          </cell>
          <cell r="U1229" t="str">
            <v>MEDELLIN</v>
          </cell>
          <cell r="V1229" t="str">
            <v>OFICINA</v>
          </cell>
        </row>
        <row r="1230">
          <cell r="R1230">
            <v>436</v>
          </cell>
          <cell r="S1230" t="str">
            <v>MONTELIBANO</v>
          </cell>
          <cell r="T1230" t="str">
            <v>COSTA</v>
          </cell>
          <cell r="U1230" t="str">
            <v>MONTELIBANO</v>
          </cell>
          <cell r="V1230" t="str">
            <v>OFICINA</v>
          </cell>
        </row>
        <row r="1231">
          <cell r="R1231">
            <v>437</v>
          </cell>
          <cell r="S1231" t="str">
            <v>SANTA LIBRADA  BOGOTA</v>
          </cell>
          <cell r="T1231" t="str">
            <v>BOGOTÁ SUR</v>
          </cell>
          <cell r="U1231" t="str">
            <v>BOGOTA</v>
          </cell>
          <cell r="V1231" t="str">
            <v>OFICINA</v>
          </cell>
        </row>
        <row r="1232">
          <cell r="R1232">
            <v>438</v>
          </cell>
          <cell r="S1232" t="str">
            <v>MONTERIA</v>
          </cell>
          <cell r="T1232" t="str">
            <v>COSTA</v>
          </cell>
          <cell r="U1232" t="str">
            <v>MONTERIA</v>
          </cell>
          <cell r="V1232" t="str">
            <v>OFICINA</v>
          </cell>
        </row>
        <row r="1233">
          <cell r="R1233">
            <v>439</v>
          </cell>
          <cell r="S1233" t="str">
            <v>CEO</v>
          </cell>
          <cell r="T1233" t="str">
            <v>BANCA CORPORATIVA - BTA</v>
          </cell>
          <cell r="U1233" t="str">
            <v>BOGOTA</v>
          </cell>
          <cell r="V1233" t="str">
            <v>RUTH DUEÑAS GIL</v>
          </cell>
        </row>
        <row r="1234">
          <cell r="R1234">
            <v>440</v>
          </cell>
          <cell r="S1234" t="str">
            <v>CEO</v>
          </cell>
          <cell r="T1234" t="str">
            <v>BANCA SOCIAL - OCCIDENTE</v>
          </cell>
          <cell r="U1234" t="str">
            <v>CALI</v>
          </cell>
          <cell r="V1234" t="str">
            <v>SOLEDAD DE LA CUESTA</v>
          </cell>
        </row>
        <row r="1235">
          <cell r="R1235">
            <v>441</v>
          </cell>
          <cell r="S1235" t="str">
            <v>CALLE 80</v>
          </cell>
          <cell r="T1235" t="str">
            <v>BOGOTÁ NORTE</v>
          </cell>
          <cell r="U1235" t="str">
            <v>BOGOTA</v>
          </cell>
          <cell r="V1235" t="str">
            <v>OFICINA</v>
          </cell>
        </row>
        <row r="1236">
          <cell r="R1236">
            <v>442</v>
          </cell>
          <cell r="S1236" t="str">
            <v>NEIVA</v>
          </cell>
          <cell r="T1236" t="str">
            <v>CENTRAL</v>
          </cell>
          <cell r="U1236" t="str">
            <v>NEIVA</v>
          </cell>
          <cell r="V1236" t="str">
            <v>OFICINA</v>
          </cell>
        </row>
        <row r="1237">
          <cell r="R1237">
            <v>443</v>
          </cell>
          <cell r="S1237" t="str">
            <v>DIAMANTE.</v>
          </cell>
          <cell r="T1237" t="str">
            <v>ANTIOQUIA</v>
          </cell>
          <cell r="U1237" t="str">
            <v>MEDELLIN</v>
          </cell>
          <cell r="V1237" t="str">
            <v>OFICINA</v>
          </cell>
        </row>
        <row r="1238">
          <cell r="R1238">
            <v>444</v>
          </cell>
          <cell r="S1238" t="str">
            <v>CAJICA</v>
          </cell>
          <cell r="T1238" t="str">
            <v>CENTRAL</v>
          </cell>
          <cell r="U1238" t="str">
            <v>CAJICA</v>
          </cell>
          <cell r="V1238" t="str">
            <v>OFICINA</v>
          </cell>
        </row>
        <row r="1239">
          <cell r="R1239">
            <v>445</v>
          </cell>
          <cell r="S1239" t="str">
            <v>IMBANACO</v>
          </cell>
          <cell r="T1239" t="str">
            <v>OCCIDENTE</v>
          </cell>
          <cell r="U1239" t="str">
            <v>CALI</v>
          </cell>
          <cell r="V1239" t="str">
            <v>OFICINA</v>
          </cell>
        </row>
        <row r="1240">
          <cell r="R1240">
            <v>446</v>
          </cell>
          <cell r="S1240" t="str">
            <v>OCANA</v>
          </cell>
          <cell r="T1240" t="str">
            <v>ORIENTE</v>
          </cell>
          <cell r="U1240" t="str">
            <v>OCAÑA</v>
          </cell>
          <cell r="V1240" t="str">
            <v>OFICINA</v>
          </cell>
        </row>
        <row r="1241">
          <cell r="R1241">
            <v>447</v>
          </cell>
          <cell r="S1241" t="str">
            <v>LUCERO</v>
          </cell>
          <cell r="T1241" t="str">
            <v>BOGOTÁ SUR</v>
          </cell>
          <cell r="U1241" t="str">
            <v>BOGOTA</v>
          </cell>
          <cell r="V1241" t="str">
            <v>OFICINA</v>
          </cell>
        </row>
        <row r="1242">
          <cell r="R1242">
            <v>448</v>
          </cell>
          <cell r="S1242" t="str">
            <v>PALERMO</v>
          </cell>
          <cell r="T1242" t="str">
            <v>BOGOTÁ SUR</v>
          </cell>
          <cell r="U1242" t="str">
            <v>BOGOTA</v>
          </cell>
          <cell r="V1242" t="str">
            <v>OFICINA</v>
          </cell>
        </row>
        <row r="1243">
          <cell r="R1243">
            <v>449</v>
          </cell>
          <cell r="S1243" t="str">
            <v>CARRERA 7 CALLE 67</v>
          </cell>
          <cell r="T1243" t="str">
            <v>BOGOTÁ NORTE</v>
          </cell>
          <cell r="U1243" t="str">
            <v>BOGOTA</v>
          </cell>
          <cell r="V1243" t="str">
            <v>OFICINA</v>
          </cell>
        </row>
        <row r="1244">
          <cell r="R1244">
            <v>450</v>
          </cell>
          <cell r="S1244" t="str">
            <v>CANDELARIA  LA NUEVA</v>
          </cell>
          <cell r="T1244" t="str">
            <v>BOGOTÁ SUR</v>
          </cell>
          <cell r="U1244" t="str">
            <v>BOGOTA</v>
          </cell>
          <cell r="V1244" t="str">
            <v>OFICINA</v>
          </cell>
        </row>
        <row r="1245">
          <cell r="R1245">
            <v>451</v>
          </cell>
          <cell r="S1245" t="str">
            <v>VILLA DE LA MESA</v>
          </cell>
          <cell r="T1245" t="str">
            <v>CENTRAL</v>
          </cell>
          <cell r="U1245" t="str">
            <v>LA MESA</v>
          </cell>
          <cell r="V1245" t="str">
            <v>OFICINA</v>
          </cell>
        </row>
        <row r="1246">
          <cell r="R1246">
            <v>452</v>
          </cell>
          <cell r="S1246" t="str">
            <v>EL TESORO</v>
          </cell>
          <cell r="T1246" t="str">
            <v>ANTIOQUIA</v>
          </cell>
          <cell r="U1246" t="str">
            <v>MEDELLIN</v>
          </cell>
          <cell r="V1246" t="str">
            <v>OFICINA</v>
          </cell>
        </row>
        <row r="1247">
          <cell r="R1247">
            <v>454</v>
          </cell>
          <cell r="S1247" t="str">
            <v>HACIENDA EL PALMAR - PALMIRA</v>
          </cell>
          <cell r="T1247" t="str">
            <v>OCCIDENTE</v>
          </cell>
          <cell r="U1247" t="str">
            <v>PALMIRA</v>
          </cell>
          <cell r="V1247" t="str">
            <v>OFICINA</v>
          </cell>
        </row>
        <row r="1248">
          <cell r="R1248">
            <v>455</v>
          </cell>
          <cell r="S1248" t="str">
            <v>PANAMERICANO CALI</v>
          </cell>
          <cell r="T1248" t="str">
            <v>OCCIDENTE</v>
          </cell>
          <cell r="U1248" t="str">
            <v>CALI</v>
          </cell>
          <cell r="V1248" t="str">
            <v>OFICINA</v>
          </cell>
        </row>
        <row r="1249">
          <cell r="R1249">
            <v>456</v>
          </cell>
          <cell r="S1249" t="str">
            <v>VILLA COLOMBIA - CALI</v>
          </cell>
          <cell r="T1249" t="str">
            <v>OCCIDENTE</v>
          </cell>
          <cell r="U1249" t="str">
            <v>CALI</v>
          </cell>
          <cell r="V1249" t="str">
            <v>OFICINA</v>
          </cell>
        </row>
        <row r="1250">
          <cell r="R1250">
            <v>458</v>
          </cell>
          <cell r="S1250" t="str">
            <v>PALMIRA</v>
          </cell>
          <cell r="T1250" t="str">
            <v>OCCIDENTE</v>
          </cell>
          <cell r="U1250" t="str">
            <v>PALMIRA</v>
          </cell>
          <cell r="V1250" t="str">
            <v>OFICINA</v>
          </cell>
        </row>
        <row r="1251">
          <cell r="R1251">
            <v>459</v>
          </cell>
          <cell r="S1251" t="str">
            <v>PASO ANCHO</v>
          </cell>
          <cell r="T1251" t="str">
            <v>OCCIDENTE</v>
          </cell>
          <cell r="U1251" t="str">
            <v>CALI</v>
          </cell>
          <cell r="V1251" t="str">
            <v>OFICINA</v>
          </cell>
        </row>
        <row r="1252">
          <cell r="R1252">
            <v>462</v>
          </cell>
          <cell r="S1252" t="str">
            <v>PAMPLONA</v>
          </cell>
          <cell r="T1252" t="str">
            <v>ORIENTE</v>
          </cell>
          <cell r="U1252" t="str">
            <v>PAMPLONA</v>
          </cell>
          <cell r="V1252" t="str">
            <v>OFICINA</v>
          </cell>
        </row>
        <row r="1253">
          <cell r="R1253">
            <v>463</v>
          </cell>
          <cell r="S1253" t="str">
            <v>MARINILLA.</v>
          </cell>
          <cell r="T1253" t="str">
            <v>ANTIOQUIA</v>
          </cell>
          <cell r="U1253" t="str">
            <v>MARINILLA</v>
          </cell>
          <cell r="V1253" t="str">
            <v>OFICINA</v>
          </cell>
        </row>
        <row r="1254">
          <cell r="R1254">
            <v>465</v>
          </cell>
          <cell r="S1254" t="str">
            <v>PARQUE OLAYA</v>
          </cell>
          <cell r="T1254" t="str">
            <v>ANTIOQUIA</v>
          </cell>
          <cell r="U1254" t="str">
            <v>PEREIRA</v>
          </cell>
          <cell r="V1254" t="str">
            <v>OFICINA</v>
          </cell>
        </row>
        <row r="1255">
          <cell r="R1255">
            <v>466</v>
          </cell>
          <cell r="S1255" t="str">
            <v>PASTO</v>
          </cell>
          <cell r="T1255" t="str">
            <v>OCCIDENTE</v>
          </cell>
          <cell r="U1255" t="str">
            <v>PASTO</v>
          </cell>
          <cell r="V1255" t="str">
            <v>OFICINA</v>
          </cell>
        </row>
        <row r="1256">
          <cell r="R1256">
            <v>467</v>
          </cell>
          <cell r="S1256" t="str">
            <v>PARQUE WASHINGTON</v>
          </cell>
          <cell r="T1256" t="str">
            <v>COSTA</v>
          </cell>
          <cell r="U1256" t="str">
            <v>BARRANQUILLA</v>
          </cell>
          <cell r="V1256" t="str">
            <v>OFICINA</v>
          </cell>
        </row>
        <row r="1257">
          <cell r="R1257">
            <v>468</v>
          </cell>
          <cell r="S1257" t="str">
            <v>PEREIRA</v>
          </cell>
          <cell r="T1257" t="str">
            <v>ANTIOQUIA</v>
          </cell>
          <cell r="U1257" t="str">
            <v>PEREIRA</v>
          </cell>
          <cell r="V1257" t="str">
            <v>OFICINA</v>
          </cell>
        </row>
        <row r="1258">
          <cell r="R1258">
            <v>469</v>
          </cell>
          <cell r="S1258" t="str">
            <v>PIEDECUESTA</v>
          </cell>
          <cell r="T1258" t="str">
            <v>ORIENTE</v>
          </cell>
          <cell r="U1258" t="str">
            <v>PIEDECUESTA</v>
          </cell>
          <cell r="V1258" t="str">
            <v>OFICINA</v>
          </cell>
        </row>
        <row r="1259">
          <cell r="R1259">
            <v>470</v>
          </cell>
          <cell r="S1259" t="str">
            <v>JAMUNDI.</v>
          </cell>
          <cell r="T1259" t="str">
            <v>OCCIDENTE</v>
          </cell>
          <cell r="U1259" t="str">
            <v>JAMUNDI</v>
          </cell>
          <cell r="V1259" t="str">
            <v>OFICINA</v>
          </cell>
        </row>
        <row r="1260">
          <cell r="R1260">
            <v>471</v>
          </cell>
          <cell r="S1260" t="str">
            <v>PIVIJAY</v>
          </cell>
          <cell r="T1260" t="str">
            <v>COSTA</v>
          </cell>
          <cell r="U1260" t="str">
            <v>PIVIJAY</v>
          </cell>
          <cell r="V1260" t="str">
            <v>OFICINA</v>
          </cell>
        </row>
        <row r="1261">
          <cell r="R1261">
            <v>472</v>
          </cell>
          <cell r="S1261" t="str">
            <v>CEO</v>
          </cell>
          <cell r="T1261" t="str">
            <v>BANCA EMPRESARIAL - BTA</v>
          </cell>
          <cell r="U1261" t="str">
            <v>BOGOTA</v>
          </cell>
          <cell r="V1261" t="str">
            <v xml:space="preserve"> XIMENA VILLALOBOS GONZALEZ</v>
          </cell>
        </row>
        <row r="1262">
          <cell r="R1262">
            <v>474</v>
          </cell>
          <cell r="S1262" t="str">
            <v>PIEDRAPINTADA</v>
          </cell>
          <cell r="T1262" t="str">
            <v>CENTRAL</v>
          </cell>
          <cell r="U1262" t="str">
            <v>IBAGUE</v>
          </cell>
          <cell r="V1262" t="str">
            <v>OFICINA</v>
          </cell>
        </row>
        <row r="1263">
          <cell r="R1263">
            <v>475</v>
          </cell>
          <cell r="S1263" t="str">
            <v>COMFANDI EL PRADO CALI</v>
          </cell>
          <cell r="T1263" t="str">
            <v>OCCIDENTE</v>
          </cell>
          <cell r="U1263" t="str">
            <v>CALI</v>
          </cell>
          <cell r="V1263" t="str">
            <v>OFICINA</v>
          </cell>
        </row>
        <row r="1264">
          <cell r="R1264">
            <v>476</v>
          </cell>
          <cell r="S1264" t="str">
            <v>BELEN</v>
          </cell>
          <cell r="T1264" t="str">
            <v>ANTIOQUIA</v>
          </cell>
          <cell r="U1264" t="str">
            <v>MEDELLIN</v>
          </cell>
          <cell r="V1264" t="str">
            <v>OFICINA</v>
          </cell>
        </row>
        <row r="1265">
          <cell r="R1265">
            <v>477</v>
          </cell>
          <cell r="S1265" t="str">
            <v>JUNIN.</v>
          </cell>
          <cell r="T1265" t="str">
            <v>OCCIDENTE</v>
          </cell>
          <cell r="U1265" t="str">
            <v>CALI</v>
          </cell>
          <cell r="V1265" t="str">
            <v>OFICINA</v>
          </cell>
        </row>
        <row r="1266">
          <cell r="R1266">
            <v>479</v>
          </cell>
          <cell r="S1266" t="str">
            <v>VILLA CESPEDES TULUA</v>
          </cell>
          <cell r="T1266" t="str">
            <v>OCCIDENTE</v>
          </cell>
          <cell r="U1266" t="str">
            <v>TULUA</v>
          </cell>
          <cell r="V1266" t="str">
            <v>OFICINA</v>
          </cell>
        </row>
        <row r="1267">
          <cell r="R1267">
            <v>480</v>
          </cell>
          <cell r="S1267" t="str">
            <v>CALLE QUINTA</v>
          </cell>
          <cell r="T1267" t="str">
            <v>OCCIDENTE</v>
          </cell>
          <cell r="U1267" t="str">
            <v>CALI</v>
          </cell>
          <cell r="V1267" t="str">
            <v>OFICINA</v>
          </cell>
        </row>
        <row r="1268">
          <cell r="R1268">
            <v>482</v>
          </cell>
          <cell r="S1268" t="str">
            <v>CEO</v>
          </cell>
          <cell r="T1268" t="str">
            <v>BANCA EMPRESARIAL - BTA</v>
          </cell>
          <cell r="U1268" t="str">
            <v>BOGOTA</v>
          </cell>
          <cell r="V1268" t="str">
            <v>MARTHA YANIRA MUÑOZ</v>
          </cell>
        </row>
        <row r="1269">
          <cell r="R1269">
            <v>483</v>
          </cell>
          <cell r="S1269" t="str">
            <v>CEO</v>
          </cell>
          <cell r="T1269" t="str">
            <v>BANCA SOCIAL - ANTIOQUIA</v>
          </cell>
          <cell r="U1269" t="str">
            <v>MEDELLIN</v>
          </cell>
          <cell r="V1269" t="str">
            <v>ELIANA  MARIA ZAPATA PEREZ</v>
          </cell>
        </row>
        <row r="1270">
          <cell r="R1270">
            <v>484</v>
          </cell>
          <cell r="S1270" t="str">
            <v>PLAZA DE CAYCEDO</v>
          </cell>
          <cell r="T1270" t="str">
            <v>OCCIDENTE</v>
          </cell>
          <cell r="U1270" t="str">
            <v>CALI</v>
          </cell>
          <cell r="V1270" t="str">
            <v>OFICINA</v>
          </cell>
        </row>
        <row r="1271">
          <cell r="R1271">
            <v>485</v>
          </cell>
          <cell r="S1271" t="str">
            <v>LLANO GRANDE ESPINAL</v>
          </cell>
          <cell r="T1271" t="str">
            <v>CENTRAL</v>
          </cell>
          <cell r="U1271" t="str">
            <v>ESPINAL</v>
          </cell>
          <cell r="V1271" t="str">
            <v>OFICINA</v>
          </cell>
        </row>
        <row r="1272">
          <cell r="R1272">
            <v>486</v>
          </cell>
          <cell r="S1272" t="str">
            <v>UNICENTRO</v>
          </cell>
          <cell r="T1272" t="str">
            <v>OCCIDENTE</v>
          </cell>
          <cell r="U1272" t="str">
            <v>CALI</v>
          </cell>
          <cell r="V1272" t="str">
            <v>OFICINA</v>
          </cell>
        </row>
        <row r="1273">
          <cell r="R1273">
            <v>487</v>
          </cell>
          <cell r="S1273" t="str">
            <v>ALAMEDA</v>
          </cell>
          <cell r="T1273" t="str">
            <v>OCCIDENTE</v>
          </cell>
          <cell r="U1273" t="str">
            <v>CALI</v>
          </cell>
          <cell r="V1273" t="str">
            <v>OFICINA</v>
          </cell>
        </row>
        <row r="1274">
          <cell r="R1274">
            <v>488</v>
          </cell>
          <cell r="S1274" t="str">
            <v>CIUDAD CORDOBA.</v>
          </cell>
          <cell r="T1274" t="str">
            <v>OCCIDENTE</v>
          </cell>
          <cell r="U1274" t="str">
            <v>CALI</v>
          </cell>
          <cell r="V1274" t="str">
            <v>OFICINA</v>
          </cell>
        </row>
        <row r="1275">
          <cell r="R1275">
            <v>489</v>
          </cell>
          <cell r="S1275" t="str">
            <v>BUGA CIUDAD SEÑORA</v>
          </cell>
          <cell r="T1275" t="str">
            <v>OCCIDENTE</v>
          </cell>
          <cell r="U1275" t="str">
            <v>BUGA</v>
          </cell>
          <cell r="V1275" t="str">
            <v>OFICINA</v>
          </cell>
        </row>
        <row r="1276">
          <cell r="R1276">
            <v>490</v>
          </cell>
          <cell r="S1276" t="str">
            <v>AVENIDA TERCERA</v>
          </cell>
          <cell r="T1276" t="str">
            <v>OCCIDENTE</v>
          </cell>
          <cell r="U1276" t="str">
            <v>CALI</v>
          </cell>
          <cell r="V1276" t="str">
            <v>OFICINA</v>
          </cell>
        </row>
        <row r="1277">
          <cell r="R1277">
            <v>492</v>
          </cell>
          <cell r="S1277" t="str">
            <v>PARQUE DE LA INDEPENDENCIA</v>
          </cell>
          <cell r="T1277" t="str">
            <v>BOGOTÁ SUR</v>
          </cell>
          <cell r="U1277" t="str">
            <v>BOGOTA</v>
          </cell>
          <cell r="V1277" t="str">
            <v>OFICINA</v>
          </cell>
        </row>
        <row r="1278">
          <cell r="R1278">
            <v>494</v>
          </cell>
          <cell r="S1278" t="str">
            <v>PLAZA DE MERCADO VALLEDUPAR</v>
          </cell>
          <cell r="T1278" t="str">
            <v>COSTA</v>
          </cell>
          <cell r="U1278" t="str">
            <v>VALLEDUPAR</v>
          </cell>
          <cell r="V1278" t="str">
            <v>OFICINA</v>
          </cell>
        </row>
        <row r="1279">
          <cell r="R1279">
            <v>495</v>
          </cell>
          <cell r="S1279" t="str">
            <v>EL TEMPLETE CALI</v>
          </cell>
          <cell r="T1279" t="str">
            <v>OCCIDENTE</v>
          </cell>
          <cell r="U1279" t="str">
            <v>CALI</v>
          </cell>
          <cell r="V1279" t="str">
            <v>OFICINA</v>
          </cell>
        </row>
        <row r="1280">
          <cell r="R1280">
            <v>496</v>
          </cell>
          <cell r="S1280" t="str">
            <v>CALLE LA HERRERÍA</v>
          </cell>
          <cell r="T1280" t="str">
            <v>OCCIDENTE</v>
          </cell>
          <cell r="U1280" t="str">
            <v>POPAYAN</v>
          </cell>
          <cell r="V1280" t="str">
            <v>OFICINA</v>
          </cell>
        </row>
        <row r="1281">
          <cell r="R1281">
            <v>497</v>
          </cell>
          <cell r="S1281" t="str">
            <v>CALDAS</v>
          </cell>
          <cell r="T1281" t="str">
            <v>ANTIOQUIA</v>
          </cell>
          <cell r="U1281" t="str">
            <v>CALDAS</v>
          </cell>
          <cell r="V1281" t="str">
            <v>OFICINA</v>
          </cell>
        </row>
        <row r="1282">
          <cell r="R1282">
            <v>498</v>
          </cell>
          <cell r="S1282" t="str">
            <v>CCENTRO COMERCIAL CARRERA</v>
          </cell>
          <cell r="T1282" t="str">
            <v>OCCIDENTE</v>
          </cell>
          <cell r="U1282" t="str">
            <v>CALI</v>
          </cell>
          <cell r="V1282" t="str">
            <v>OFICINA</v>
          </cell>
        </row>
        <row r="1283">
          <cell r="R1283">
            <v>499</v>
          </cell>
          <cell r="S1283" t="str">
            <v>GERENCIA PYME 44</v>
          </cell>
          <cell r="T1283" t="str">
            <v>REGIÓN OCCIDENTE</v>
          </cell>
          <cell r="U1283" t="str">
            <v>CALI</v>
          </cell>
          <cell r="V1283" t="str">
            <v>OFICINA</v>
          </cell>
        </row>
        <row r="1284">
          <cell r="R1284">
            <v>500</v>
          </cell>
          <cell r="S1284" t="str">
            <v>GERENCIA PYME 43</v>
          </cell>
          <cell r="T1284" t="str">
            <v>REGIÓN ANTIOQUIA</v>
          </cell>
          <cell r="U1284" t="str">
            <v>MEDELLIN</v>
          </cell>
          <cell r="V1284" t="str">
            <v>OFICINA</v>
          </cell>
        </row>
        <row r="1285">
          <cell r="R1285">
            <v>501</v>
          </cell>
          <cell r="S1285" t="str">
            <v>GERENCIA PYME 69</v>
          </cell>
          <cell r="T1285" t="str">
            <v>REGIÓN CENTRAL</v>
          </cell>
          <cell r="U1285" t="str">
            <v>VILLAVICENCIO</v>
          </cell>
          <cell r="V1285" t="str">
            <v>OFICINA</v>
          </cell>
        </row>
        <row r="1286">
          <cell r="R1286">
            <v>502</v>
          </cell>
          <cell r="S1286" t="str">
            <v>GERENCIA PYME 62</v>
          </cell>
          <cell r="T1286" t="str">
            <v>REGIÓN ANTIOQUIA</v>
          </cell>
          <cell r="U1286" t="str">
            <v>ARMENIA</v>
          </cell>
          <cell r="V1286" t="str">
            <v>OFICINA</v>
          </cell>
        </row>
        <row r="1287">
          <cell r="R1287">
            <v>503</v>
          </cell>
          <cell r="S1287" t="str">
            <v>GERENCIA PYME 41</v>
          </cell>
          <cell r="T1287" t="str">
            <v>REGIÓN ANTIOQUIA</v>
          </cell>
          <cell r="U1287" t="str">
            <v>MEDELLIN</v>
          </cell>
          <cell r="V1287" t="str">
            <v>OFICINA</v>
          </cell>
        </row>
        <row r="1288">
          <cell r="R1288">
            <v>504</v>
          </cell>
          <cell r="S1288" t="str">
            <v>AVENIDA PEDRO HEREDIA</v>
          </cell>
          <cell r="T1288" t="str">
            <v>COSTA</v>
          </cell>
          <cell r="U1288" t="str">
            <v>CARTAGENA</v>
          </cell>
          <cell r="V1288" t="str">
            <v>OFICINA</v>
          </cell>
        </row>
        <row r="1289">
          <cell r="R1289">
            <v>505</v>
          </cell>
          <cell r="S1289" t="str">
            <v>CEO</v>
          </cell>
          <cell r="T1289" t="str">
            <v>BANCA SOCIAL - ANTIOQUIA</v>
          </cell>
          <cell r="U1289" t="str">
            <v>PEREIRA</v>
          </cell>
          <cell r="V1289" t="str">
            <v>ELIANA  MARIA ZAPATA PEREZ</v>
          </cell>
        </row>
        <row r="1290">
          <cell r="R1290">
            <v>506</v>
          </cell>
          <cell r="S1290" t="str">
            <v>GERENCIA PYME 63</v>
          </cell>
          <cell r="T1290" t="str">
            <v>REGIÓN ANTIOQUIA</v>
          </cell>
          <cell r="U1290" t="str">
            <v>MANIZALES</v>
          </cell>
          <cell r="V1290" t="str">
            <v>OFICINA</v>
          </cell>
        </row>
        <row r="1291">
          <cell r="R1291">
            <v>507</v>
          </cell>
          <cell r="S1291" t="str">
            <v>GERENCIA PYME 64</v>
          </cell>
          <cell r="T1291" t="str">
            <v>REGIÓN ANTIOQUIA</v>
          </cell>
          <cell r="U1291" t="str">
            <v>PEREIRA</v>
          </cell>
          <cell r="V1291" t="str">
            <v>OFICINA</v>
          </cell>
        </row>
        <row r="1292">
          <cell r="R1292">
            <v>508</v>
          </cell>
          <cell r="S1292" t="str">
            <v>TORRE DE CALI</v>
          </cell>
          <cell r="T1292" t="str">
            <v>OCCIDENTE</v>
          </cell>
          <cell r="U1292" t="str">
            <v>CALI</v>
          </cell>
          <cell r="V1292" t="str">
            <v>OFICINA</v>
          </cell>
        </row>
        <row r="1293">
          <cell r="R1293">
            <v>509</v>
          </cell>
          <cell r="S1293" t="str">
            <v>GERENCIA PYME 40</v>
          </cell>
          <cell r="T1293" t="str">
            <v>REGIÓN ANTIOQUIA</v>
          </cell>
          <cell r="U1293" t="str">
            <v>MEDELLIN</v>
          </cell>
          <cell r="V1293" t="str">
            <v>OFICINA</v>
          </cell>
        </row>
        <row r="1294">
          <cell r="R1294">
            <v>510</v>
          </cell>
          <cell r="S1294" t="str">
            <v>LAURELES</v>
          </cell>
          <cell r="T1294" t="str">
            <v>ANTIOQUIA</v>
          </cell>
          <cell r="U1294" t="str">
            <v>MEDELLIN</v>
          </cell>
          <cell r="V1294" t="str">
            <v>OFICINA</v>
          </cell>
        </row>
        <row r="1295">
          <cell r="R1295">
            <v>511</v>
          </cell>
          <cell r="S1295" t="str">
            <v>CL.18.</v>
          </cell>
          <cell r="T1295" t="str">
            <v>BOGOTÁ SUR</v>
          </cell>
          <cell r="U1295" t="str">
            <v>BOGOTA</v>
          </cell>
          <cell r="V1295" t="str">
            <v>OFICINA</v>
          </cell>
        </row>
        <row r="1296">
          <cell r="R1296">
            <v>512</v>
          </cell>
          <cell r="S1296" t="str">
            <v>ISMAEL PERDOMO</v>
          </cell>
          <cell r="T1296" t="str">
            <v>BOGOTÁ SUR</v>
          </cell>
          <cell r="U1296" t="str">
            <v>BOGOTA</v>
          </cell>
          <cell r="V1296" t="str">
            <v>OFICINA</v>
          </cell>
        </row>
        <row r="1297">
          <cell r="R1297">
            <v>513</v>
          </cell>
          <cell r="S1297" t="str">
            <v>PUERTO WILCHES</v>
          </cell>
          <cell r="T1297" t="str">
            <v>ORIENTE</v>
          </cell>
          <cell r="U1297" t="str">
            <v>PUERTO WILCHES</v>
          </cell>
          <cell r="V1297" t="str">
            <v>OFICINA</v>
          </cell>
        </row>
        <row r="1298">
          <cell r="R1298">
            <v>514</v>
          </cell>
          <cell r="S1298" t="str">
            <v>PUERTO BERRIO</v>
          </cell>
          <cell r="T1298" t="str">
            <v>ANTIOQUIA</v>
          </cell>
          <cell r="U1298" t="str">
            <v>PUERTO BERRIO</v>
          </cell>
          <cell r="V1298" t="str">
            <v>OFICINA</v>
          </cell>
        </row>
        <row r="1299">
          <cell r="R1299">
            <v>515</v>
          </cell>
          <cell r="S1299" t="str">
            <v>GERENCIA PYME 65</v>
          </cell>
          <cell r="T1299" t="str">
            <v>REGIÓN ANTIOQUIA</v>
          </cell>
          <cell r="U1299" t="str">
            <v>PEREIRA</v>
          </cell>
          <cell r="V1299" t="str">
            <v>OFICINA</v>
          </cell>
        </row>
        <row r="1300">
          <cell r="R1300">
            <v>516</v>
          </cell>
          <cell r="S1300" t="str">
            <v>LABRANZAS GACHETA</v>
          </cell>
          <cell r="T1300" t="str">
            <v>CENTRAL</v>
          </cell>
          <cell r="U1300" t="str">
            <v>GACHETA</v>
          </cell>
          <cell r="V1300" t="str">
            <v>OFICINA</v>
          </cell>
        </row>
        <row r="1301">
          <cell r="R1301">
            <v>517</v>
          </cell>
          <cell r="S1301" t="str">
            <v>GERENCIA PYME 1</v>
          </cell>
          <cell r="T1301" t="str">
            <v>REGIÓN BOGOTÁ SUR</v>
          </cell>
          <cell r="U1301" t="str">
            <v>BOGOTA</v>
          </cell>
          <cell r="V1301" t="str">
            <v>OFICINA</v>
          </cell>
        </row>
        <row r="1302">
          <cell r="R1302">
            <v>518</v>
          </cell>
          <cell r="S1302" t="str">
            <v>ARGOS.</v>
          </cell>
          <cell r="T1302" t="str">
            <v>ANTIOQUIA</v>
          </cell>
          <cell r="U1302" t="str">
            <v>MEDELLIN</v>
          </cell>
          <cell r="V1302" t="str">
            <v>OFICINA</v>
          </cell>
        </row>
        <row r="1303">
          <cell r="R1303">
            <v>519</v>
          </cell>
          <cell r="S1303" t="str">
            <v>ARBELAEZ.</v>
          </cell>
          <cell r="T1303" t="str">
            <v>CENTRAL</v>
          </cell>
          <cell r="U1303" t="str">
            <v>ARBELAEZ</v>
          </cell>
          <cell r="V1303" t="str">
            <v>OFICINA</v>
          </cell>
        </row>
        <row r="1304">
          <cell r="R1304">
            <v>520</v>
          </cell>
          <cell r="S1304" t="str">
            <v>POPAYAN</v>
          </cell>
          <cell r="T1304" t="str">
            <v>OCCIDENTE</v>
          </cell>
          <cell r="U1304" t="str">
            <v>POPAYAN</v>
          </cell>
          <cell r="V1304" t="str">
            <v>OFICINA</v>
          </cell>
        </row>
        <row r="1305">
          <cell r="R1305">
            <v>521</v>
          </cell>
          <cell r="S1305" t="str">
            <v>GERENCIA PYME 66</v>
          </cell>
          <cell r="T1305" t="str">
            <v>REGIÓN CENTRAL</v>
          </cell>
          <cell r="U1305" t="str">
            <v>IBAGUE</v>
          </cell>
          <cell r="V1305" t="str">
            <v>OFICINA</v>
          </cell>
        </row>
        <row r="1306">
          <cell r="R1306">
            <v>522</v>
          </cell>
          <cell r="S1306" t="str">
            <v>GERENCIA BANCA OFICIAL IBAGUÉ</v>
          </cell>
          <cell r="T1306" t="str">
            <v>DIRECCIÓN BANCA OFICIAL</v>
          </cell>
          <cell r="U1306" t="str">
            <v>IBAGUE</v>
          </cell>
          <cell r="V1306" t="str">
            <v>OFICINA</v>
          </cell>
        </row>
        <row r="1307">
          <cell r="R1307">
            <v>523</v>
          </cell>
          <cell r="S1307" t="str">
            <v>GERENCIA PYME 68</v>
          </cell>
          <cell r="T1307" t="str">
            <v>REGIÓN CENTRAL</v>
          </cell>
          <cell r="U1307" t="str">
            <v>NEIVA</v>
          </cell>
          <cell r="V1307" t="str">
            <v>OFICINA</v>
          </cell>
        </row>
        <row r="1308">
          <cell r="R1308">
            <v>524</v>
          </cell>
          <cell r="S1308" t="str">
            <v>CASTILLA.</v>
          </cell>
          <cell r="T1308" t="str">
            <v>ANTIOQUIA</v>
          </cell>
          <cell r="U1308" t="str">
            <v>MEDELLIN</v>
          </cell>
          <cell r="V1308" t="str">
            <v>OFICINA</v>
          </cell>
        </row>
        <row r="1309">
          <cell r="R1309">
            <v>526</v>
          </cell>
          <cell r="S1309" t="str">
            <v>QUIMBAYA</v>
          </cell>
          <cell r="T1309" t="str">
            <v>ANTIOQUIA</v>
          </cell>
          <cell r="U1309" t="str">
            <v>QUIMBAYA</v>
          </cell>
          <cell r="V1309" t="str">
            <v>OFICINA</v>
          </cell>
        </row>
        <row r="1310">
          <cell r="R1310">
            <v>527</v>
          </cell>
          <cell r="S1310" t="str">
            <v>GERENCIA PYME 39</v>
          </cell>
          <cell r="T1310" t="str">
            <v>REGIÓN ANTIOQUIA</v>
          </cell>
          <cell r="U1310" t="str">
            <v>MEDELLIN</v>
          </cell>
          <cell r="V1310" t="str">
            <v>OFICINA</v>
          </cell>
        </row>
        <row r="1311">
          <cell r="R1311">
            <v>528</v>
          </cell>
          <cell r="S1311" t="str">
            <v>AMERICA.</v>
          </cell>
          <cell r="T1311" t="str">
            <v>ANTIOQUIA</v>
          </cell>
          <cell r="U1311" t="str">
            <v>MEDELLIN</v>
          </cell>
          <cell r="V1311" t="str">
            <v>OFICINA</v>
          </cell>
        </row>
        <row r="1312">
          <cell r="R1312">
            <v>529</v>
          </cell>
          <cell r="S1312" t="str">
            <v>CENTRO EMP. PARALELO 108</v>
          </cell>
          <cell r="T1312" t="str">
            <v>BOGOTÁ NORTE</v>
          </cell>
          <cell r="U1312" t="str">
            <v>BOGOTA</v>
          </cell>
          <cell r="V1312" t="str">
            <v>OFICINA</v>
          </cell>
        </row>
        <row r="1313">
          <cell r="R1313">
            <v>530</v>
          </cell>
          <cell r="S1313" t="str">
            <v>RIOHACHA</v>
          </cell>
          <cell r="T1313" t="str">
            <v>COSTA</v>
          </cell>
          <cell r="U1313" t="str">
            <v>RIOHACHA</v>
          </cell>
          <cell r="V1313" t="str">
            <v>OFICINA</v>
          </cell>
        </row>
        <row r="1314">
          <cell r="R1314">
            <v>531</v>
          </cell>
          <cell r="S1314" t="str">
            <v>SAN IGNACIO.</v>
          </cell>
          <cell r="T1314" t="str">
            <v>ANTIOQUIA</v>
          </cell>
          <cell r="U1314" t="str">
            <v>MEDELLIN</v>
          </cell>
          <cell r="V1314" t="str">
            <v>OFICINA</v>
          </cell>
        </row>
        <row r="1315">
          <cell r="R1315">
            <v>532</v>
          </cell>
          <cell r="S1315" t="str">
            <v>RIONEGRO</v>
          </cell>
          <cell r="T1315" t="str">
            <v>ANTIOQUIA</v>
          </cell>
          <cell r="U1315" t="str">
            <v>RIONEGRO</v>
          </cell>
          <cell r="V1315" t="str">
            <v>OFICINA</v>
          </cell>
        </row>
        <row r="1316">
          <cell r="R1316">
            <v>533</v>
          </cell>
          <cell r="S1316" t="str">
            <v>GERENCIA BANCA OFICIAL
VILLAVICENCIO</v>
          </cell>
          <cell r="T1316" t="str">
            <v>DIRECCIÓN BANCA OFICIAL</v>
          </cell>
          <cell r="U1316" t="str">
            <v>VILLAVICENCIO</v>
          </cell>
          <cell r="V1316" t="str">
            <v>OFICINA</v>
          </cell>
        </row>
        <row r="1317">
          <cell r="R1317">
            <v>534</v>
          </cell>
          <cell r="S1317" t="str">
            <v>NORTE - BELLO</v>
          </cell>
          <cell r="T1317" t="str">
            <v>ANTIOQUIA</v>
          </cell>
          <cell r="U1317" t="str">
            <v>BELLO</v>
          </cell>
          <cell r="V1317" t="str">
            <v>OFICINA</v>
          </cell>
        </row>
        <row r="1318">
          <cell r="R1318">
            <v>535</v>
          </cell>
          <cell r="S1318" t="str">
            <v>ARMENIA CALLE 21 CRA 17</v>
          </cell>
          <cell r="T1318" t="str">
            <v>ANTIOQUIA</v>
          </cell>
          <cell r="U1318" t="str">
            <v>ARMENIA</v>
          </cell>
          <cell r="V1318" t="str">
            <v>OFICINA</v>
          </cell>
        </row>
        <row r="1319">
          <cell r="R1319">
            <v>536</v>
          </cell>
          <cell r="S1319" t="str">
            <v>GERENCIA PYME 2</v>
          </cell>
          <cell r="T1319" t="str">
            <v>REGIÓN BOGOTÁ SUR</v>
          </cell>
          <cell r="U1319" t="str">
            <v>BOGOTA</v>
          </cell>
          <cell r="V1319" t="str">
            <v>OFICINA</v>
          </cell>
        </row>
        <row r="1320">
          <cell r="R1320">
            <v>537</v>
          </cell>
          <cell r="S1320" t="str">
            <v>CEO</v>
          </cell>
          <cell r="T1320" t="str">
            <v>BANCA SOCIAL - NOR ORIENTE</v>
          </cell>
          <cell r="U1320" t="str">
            <v>BARRANQUILLA</v>
          </cell>
          <cell r="V1320" t="str">
            <v>MARTA ROSA GARRIDO ARROYO</v>
          </cell>
        </row>
        <row r="1321">
          <cell r="R1321">
            <v>538</v>
          </cell>
          <cell r="S1321" t="str">
            <v>CENTRO COMERCIAL UNICENTRO
MEDELLIN</v>
          </cell>
          <cell r="T1321" t="str">
            <v>ANTIOQUIA</v>
          </cell>
          <cell r="U1321" t="str">
            <v>MEDELLIN</v>
          </cell>
          <cell r="V1321" t="str">
            <v>OFICINA</v>
          </cell>
        </row>
        <row r="1322">
          <cell r="R1322">
            <v>539</v>
          </cell>
          <cell r="S1322" t="str">
            <v>SAN ALBERTO</v>
          </cell>
          <cell r="T1322" t="str">
            <v>ORIENTE</v>
          </cell>
          <cell r="U1322" t="str">
            <v>SAN ALBERTO</v>
          </cell>
          <cell r="V1322" t="str">
            <v>OFICINA</v>
          </cell>
        </row>
        <row r="1323">
          <cell r="R1323">
            <v>540</v>
          </cell>
          <cell r="S1323" t="str">
            <v>SAN ANDRES</v>
          </cell>
          <cell r="T1323" t="str">
            <v>COSTA</v>
          </cell>
          <cell r="U1323" t="str">
            <v>SAN ANDRES</v>
          </cell>
          <cell r="V1323" t="str">
            <v>OFICINA</v>
          </cell>
        </row>
        <row r="1324">
          <cell r="R1324">
            <v>542</v>
          </cell>
          <cell r="S1324" t="str">
            <v>CENTRO COMERCIAL CENTRO MAYOR</v>
          </cell>
          <cell r="T1324" t="str">
            <v>BOGOTÁ SUR</v>
          </cell>
          <cell r="U1324" t="str">
            <v>BOGOTA</v>
          </cell>
          <cell r="V1324" t="str">
            <v>OFICINA</v>
          </cell>
        </row>
        <row r="1325">
          <cell r="R1325">
            <v>543</v>
          </cell>
          <cell r="S1325" t="str">
            <v>LA SETENTA.</v>
          </cell>
          <cell r="T1325" t="str">
            <v>ANTIOQUIA</v>
          </cell>
          <cell r="U1325" t="str">
            <v>MEDELLIN</v>
          </cell>
          <cell r="V1325" t="str">
            <v>OFICINA</v>
          </cell>
        </row>
        <row r="1326">
          <cell r="R1326">
            <v>544</v>
          </cell>
          <cell r="S1326" t="str">
            <v>SANTA LIBRADA</v>
          </cell>
          <cell r="T1326" t="str">
            <v>OCCIDENTE</v>
          </cell>
          <cell r="U1326" t="str">
            <v>CALI</v>
          </cell>
          <cell r="V1326" t="str">
            <v>OFICINA</v>
          </cell>
        </row>
        <row r="1327">
          <cell r="R1327">
            <v>546</v>
          </cell>
          <cell r="S1327" t="str">
            <v>ORITO PUTUMAYO</v>
          </cell>
          <cell r="T1327" t="str">
            <v>CENTRAL</v>
          </cell>
          <cell r="U1327" t="str">
            <v>ORITO</v>
          </cell>
          <cell r="V1327" t="str">
            <v>OFICINA</v>
          </cell>
        </row>
        <row r="1328">
          <cell r="R1328">
            <v>547</v>
          </cell>
          <cell r="S1328" t="str">
            <v>GERENCIA PYME 3</v>
          </cell>
          <cell r="T1328" t="str">
            <v>REGIÓN BOGOTÁ SUR</v>
          </cell>
          <cell r="U1328" t="str">
            <v>BOGOTA</v>
          </cell>
          <cell r="V1328" t="str">
            <v>OFICINA</v>
          </cell>
        </row>
        <row r="1329">
          <cell r="R1329">
            <v>548</v>
          </cell>
          <cell r="S1329" t="str">
            <v>SAN JUAN DEL CESAR</v>
          </cell>
          <cell r="T1329" t="str">
            <v>COSTA</v>
          </cell>
          <cell r="U1329" t="str">
            <v>SAN JUAN DEL CESAR</v>
          </cell>
          <cell r="V1329" t="str">
            <v>OFICINA</v>
          </cell>
        </row>
        <row r="1330">
          <cell r="R1330">
            <v>550</v>
          </cell>
          <cell r="S1330" t="str">
            <v>CALLE  38 SUR -ENVIGADO</v>
          </cell>
          <cell r="T1330" t="str">
            <v>ANTIOQUIA</v>
          </cell>
          <cell r="U1330" t="str">
            <v>ENVIGADO</v>
          </cell>
          <cell r="V1330" t="str">
            <v>OFICINA</v>
          </cell>
        </row>
        <row r="1331">
          <cell r="R1331">
            <v>551</v>
          </cell>
          <cell r="S1331" t="str">
            <v>GERENCIA PYME 13</v>
          </cell>
          <cell r="T1331" t="str">
            <v>REGIÓN BOGOTÁ NORTE</v>
          </cell>
          <cell r="U1331" t="str">
            <v>BOGOTA</v>
          </cell>
          <cell r="V1331" t="str">
            <v>OFICINA</v>
          </cell>
        </row>
        <row r="1332">
          <cell r="R1332">
            <v>552</v>
          </cell>
          <cell r="S1332" t="str">
            <v>CALLE 29 MONTERIA</v>
          </cell>
          <cell r="T1332" t="str">
            <v>COSTA</v>
          </cell>
          <cell r="U1332" t="str">
            <v>MONTERIA</v>
          </cell>
          <cell r="V1332" t="str">
            <v>OFICINA</v>
          </cell>
        </row>
        <row r="1333">
          <cell r="R1333">
            <v>554</v>
          </cell>
          <cell r="S1333" t="str">
            <v>SANTA ROSA DE OSOS.</v>
          </cell>
          <cell r="T1333" t="str">
            <v>ANTIOQUIA</v>
          </cell>
          <cell r="U1333" t="str">
            <v>SANTA ROSA DE OSOS</v>
          </cell>
          <cell r="V1333" t="str">
            <v>OFICINA</v>
          </cell>
        </row>
        <row r="1334">
          <cell r="R1334">
            <v>555</v>
          </cell>
          <cell r="S1334" t="str">
            <v>GERENCIA PREMIUM 1</v>
          </cell>
          <cell r="T1334" t="str">
            <v>BOGOTÁ NORTE</v>
          </cell>
          <cell r="U1334" t="str">
            <v>BOGOTA</v>
          </cell>
          <cell r="V1334" t="str">
            <v>OFICINA</v>
          </cell>
        </row>
        <row r="1335">
          <cell r="R1335">
            <v>556</v>
          </cell>
          <cell r="S1335" t="str">
            <v>SAN MARTIN</v>
          </cell>
          <cell r="T1335" t="str">
            <v>CENTRAL</v>
          </cell>
          <cell r="U1335" t="str">
            <v>SAN MARTIN</v>
          </cell>
          <cell r="V1335" t="str">
            <v>OFICINA</v>
          </cell>
        </row>
        <row r="1336">
          <cell r="R1336">
            <v>557</v>
          </cell>
          <cell r="S1336" t="str">
            <v>GERENCIA PYME 38</v>
          </cell>
          <cell r="T1336" t="str">
            <v>REGIÓN ANTIOQUIA</v>
          </cell>
          <cell r="U1336" t="str">
            <v>MEDELLIN</v>
          </cell>
          <cell r="V1336" t="str">
            <v>OFICINA</v>
          </cell>
        </row>
        <row r="1337">
          <cell r="R1337">
            <v>558</v>
          </cell>
          <cell r="S1337" t="str">
            <v>GERENCIA PYME 4</v>
          </cell>
          <cell r="T1337" t="str">
            <v>REGIÓN BOGOTÁ SUR</v>
          </cell>
          <cell r="U1337" t="str">
            <v>BOGOTA</v>
          </cell>
          <cell r="V1337" t="str">
            <v>OFICINA</v>
          </cell>
        </row>
        <row r="1338">
          <cell r="R1338">
            <v>559</v>
          </cell>
          <cell r="S1338" t="str">
            <v>GERENCIA PREMIUM 2</v>
          </cell>
          <cell r="T1338" t="str">
            <v>BOGOTÁ NORTE</v>
          </cell>
          <cell r="U1338" t="str">
            <v>BOGOTA</v>
          </cell>
          <cell r="V1338" t="str">
            <v>OFICINA</v>
          </cell>
        </row>
        <row r="1339">
          <cell r="R1339">
            <v>560</v>
          </cell>
          <cell r="S1339" t="str">
            <v>SAN DIEGO BLOQUE SUR</v>
          </cell>
          <cell r="T1339" t="str">
            <v>ANTIOQUIA</v>
          </cell>
          <cell r="U1339" t="str">
            <v>MEDELLIN</v>
          </cell>
          <cell r="V1339" t="str">
            <v>OFICINA</v>
          </cell>
        </row>
        <row r="1340">
          <cell r="R1340">
            <v>561</v>
          </cell>
          <cell r="S1340" t="str">
            <v>GERENCIA PREMIUM 3</v>
          </cell>
          <cell r="T1340" t="str">
            <v>BOGOTÁ NORTE</v>
          </cell>
          <cell r="U1340" t="str">
            <v>BOGOTA</v>
          </cell>
          <cell r="V1340" t="str">
            <v>OFICINA</v>
          </cell>
        </row>
        <row r="1341">
          <cell r="R1341">
            <v>562</v>
          </cell>
          <cell r="S1341" t="str">
            <v>TUNJUELITO</v>
          </cell>
          <cell r="T1341" t="str">
            <v>BOGOTÁ SUR</v>
          </cell>
          <cell r="U1341" t="str">
            <v>BOGOTA</v>
          </cell>
          <cell r="V1341" t="str">
            <v>OFICINA</v>
          </cell>
        </row>
        <row r="1342">
          <cell r="R1342">
            <v>563</v>
          </cell>
          <cell r="S1342" t="str">
            <v>GERENCIA PREMIUM 4</v>
          </cell>
          <cell r="T1342" t="str">
            <v>BOGOTÁ NORTE</v>
          </cell>
          <cell r="U1342" t="str">
            <v>BOGOTA</v>
          </cell>
          <cell r="V1342" t="str">
            <v>OFICINA</v>
          </cell>
        </row>
        <row r="1343">
          <cell r="R1343">
            <v>564</v>
          </cell>
          <cell r="S1343" t="str">
            <v>SANTA MARTA</v>
          </cell>
          <cell r="T1343" t="str">
            <v>COSTA</v>
          </cell>
          <cell r="U1343" t="str">
            <v>SANTA MARTA</v>
          </cell>
          <cell r="V1343" t="str">
            <v>OFICINA</v>
          </cell>
        </row>
        <row r="1344">
          <cell r="R1344">
            <v>566</v>
          </cell>
          <cell r="S1344" t="str">
            <v>SANTA MONICA</v>
          </cell>
          <cell r="T1344" t="str">
            <v>OCCIDENTE</v>
          </cell>
          <cell r="U1344" t="str">
            <v>CALI</v>
          </cell>
          <cell r="V1344" t="str">
            <v>OFICINA</v>
          </cell>
        </row>
        <row r="1345">
          <cell r="R1345">
            <v>567</v>
          </cell>
          <cell r="S1345" t="str">
            <v>GERENCIA PREMIUM 24</v>
          </cell>
          <cell r="T1345" t="str">
            <v>BOGOTÁ SUR</v>
          </cell>
          <cell r="U1345" t="str">
            <v>BOGOTA</v>
          </cell>
          <cell r="V1345" t="str">
            <v>OFICINA</v>
          </cell>
        </row>
        <row r="1346">
          <cell r="R1346">
            <v>568</v>
          </cell>
          <cell r="S1346" t="str">
            <v>SANTA RITA</v>
          </cell>
          <cell r="T1346" t="str">
            <v>OCCIDENTE</v>
          </cell>
          <cell r="U1346" t="str">
            <v>CALI</v>
          </cell>
          <cell r="V1346" t="str">
            <v>OFICINA</v>
          </cell>
        </row>
        <row r="1347">
          <cell r="R1347">
            <v>569</v>
          </cell>
          <cell r="S1347" t="str">
            <v>GERENCIA PYME 569</v>
          </cell>
          <cell r="T1347" t="str">
            <v>REGIÓN BOGOTÁ NORTE</v>
          </cell>
          <cell r="U1347" t="str">
            <v>BOGOTA</v>
          </cell>
          <cell r="V1347" t="str">
            <v>OFICINA</v>
          </cell>
        </row>
        <row r="1348">
          <cell r="R1348">
            <v>572</v>
          </cell>
          <cell r="S1348" t="str">
            <v>SANTA ROSA DE CABAL</v>
          </cell>
          <cell r="T1348" t="str">
            <v>ANTIOQUIA</v>
          </cell>
          <cell r="U1348" t="str">
            <v>SANTA ROSA DE CABAL</v>
          </cell>
          <cell r="V1348" t="str">
            <v>OFICINA</v>
          </cell>
        </row>
        <row r="1349">
          <cell r="R1349">
            <v>573</v>
          </cell>
          <cell r="S1349" t="str">
            <v>CEO</v>
          </cell>
          <cell r="T1349" t="str">
            <v>BANCA CORPORATIVA - ANTIOQUIA</v>
          </cell>
          <cell r="U1349" t="str">
            <v>MEDELLIN</v>
          </cell>
          <cell r="V1349" t="str">
            <v>ANA PATRICIA URREA SALAZAR</v>
          </cell>
        </row>
        <row r="1350">
          <cell r="R1350">
            <v>574</v>
          </cell>
          <cell r="S1350" t="str">
            <v>LA CORDIALIDAD</v>
          </cell>
          <cell r="T1350" t="str">
            <v>COSTA</v>
          </cell>
          <cell r="U1350" t="str">
            <v>BARRANQUILLA</v>
          </cell>
          <cell r="V1350" t="str">
            <v>OFICINA</v>
          </cell>
        </row>
        <row r="1351">
          <cell r="R1351">
            <v>576</v>
          </cell>
          <cell r="S1351" t="str">
            <v>SANTA ROSA DE VITERBO</v>
          </cell>
          <cell r="T1351" t="str">
            <v>ORIENTE</v>
          </cell>
          <cell r="U1351" t="str">
            <v>SANTA ROSA DE VITERBO</v>
          </cell>
          <cell r="V1351" t="str">
            <v>OFICINA</v>
          </cell>
        </row>
        <row r="1352">
          <cell r="R1352">
            <v>577</v>
          </cell>
          <cell r="S1352" t="str">
            <v>GERENCIA PYME 37</v>
          </cell>
          <cell r="T1352" t="str">
            <v>REGIÓN ANTIOQUIA</v>
          </cell>
          <cell r="U1352" t="str">
            <v>MEDELLIN</v>
          </cell>
          <cell r="V1352" t="str">
            <v>OFICINA</v>
          </cell>
        </row>
        <row r="1353">
          <cell r="R1353">
            <v>578</v>
          </cell>
          <cell r="S1353" t="str">
            <v>QUIBDO</v>
          </cell>
          <cell r="T1353" t="str">
            <v>ANTIOQUIA</v>
          </cell>
          <cell r="U1353" t="str">
            <v>QUIBDO</v>
          </cell>
          <cell r="V1353" t="str">
            <v>OFICINA</v>
          </cell>
        </row>
        <row r="1354">
          <cell r="R1354">
            <v>579</v>
          </cell>
          <cell r="S1354" t="str">
            <v>GERENCIA PREMIUM 15</v>
          </cell>
          <cell r="T1354" t="str">
            <v>BOGOTÁ NORTE</v>
          </cell>
          <cell r="U1354" t="str">
            <v>BOGOTA</v>
          </cell>
          <cell r="V1354" t="str">
            <v>OFICINA</v>
          </cell>
        </row>
        <row r="1355">
          <cell r="R1355">
            <v>580</v>
          </cell>
          <cell r="S1355" t="str">
            <v>CAQUEZA.</v>
          </cell>
          <cell r="T1355" t="str">
            <v>CENTRAL</v>
          </cell>
          <cell r="U1355" t="str">
            <v>CAQUEZA</v>
          </cell>
          <cell r="V1355" t="str">
            <v>OFICINA</v>
          </cell>
        </row>
        <row r="1356">
          <cell r="R1356">
            <v>584</v>
          </cell>
          <cell r="S1356" t="str">
            <v>SECTOR ESTADIO</v>
          </cell>
          <cell r="T1356" t="str">
            <v>ANTIOQUIA</v>
          </cell>
          <cell r="U1356" t="str">
            <v>MEDELLIN</v>
          </cell>
          <cell r="V1356" t="str">
            <v>OFICINA</v>
          </cell>
        </row>
        <row r="1357">
          <cell r="R1357">
            <v>585</v>
          </cell>
          <cell r="S1357" t="str">
            <v>SECTOR SUR TUNJA</v>
          </cell>
          <cell r="T1357" t="str">
            <v>ORIENTE</v>
          </cell>
          <cell r="U1357" t="str">
            <v>TUNJA</v>
          </cell>
          <cell r="V1357" t="str">
            <v>OFICINA</v>
          </cell>
        </row>
        <row r="1358">
          <cell r="R1358">
            <v>587</v>
          </cell>
          <cell r="S1358" t="str">
            <v>SIBATE.</v>
          </cell>
          <cell r="T1358" t="str">
            <v>CENTRAL</v>
          </cell>
          <cell r="U1358" t="str">
            <v>SIBATE</v>
          </cell>
          <cell r="V1358" t="str">
            <v>OFICINA</v>
          </cell>
        </row>
        <row r="1359">
          <cell r="R1359">
            <v>588</v>
          </cell>
          <cell r="S1359" t="str">
            <v>SEVILLA</v>
          </cell>
          <cell r="T1359" t="str">
            <v>OCCIDENTE</v>
          </cell>
          <cell r="U1359" t="str">
            <v>SEVILLA</v>
          </cell>
          <cell r="V1359" t="str">
            <v>OFICINA</v>
          </cell>
        </row>
        <row r="1360">
          <cell r="R1360">
            <v>590</v>
          </cell>
          <cell r="S1360" t="str">
            <v>GERENCIA PYME 15</v>
          </cell>
          <cell r="T1360" t="str">
            <v>REGIÓN BOGOTÁ NORTE</v>
          </cell>
          <cell r="U1360" t="str">
            <v>BOGOTA</v>
          </cell>
          <cell r="V1360" t="str">
            <v>OFICINA</v>
          </cell>
        </row>
        <row r="1361">
          <cell r="R1361">
            <v>591</v>
          </cell>
          <cell r="S1361" t="str">
            <v>GERENCIA PYME 30</v>
          </cell>
          <cell r="T1361" t="str">
            <v>REGIÓN BOGOTÁ SUR</v>
          </cell>
          <cell r="U1361" t="str">
            <v>BOGOTA</v>
          </cell>
          <cell r="V1361" t="str">
            <v>OFICINA</v>
          </cell>
        </row>
        <row r="1362">
          <cell r="R1362">
            <v>592</v>
          </cell>
          <cell r="S1362" t="str">
            <v>SINCELEJO</v>
          </cell>
          <cell r="T1362" t="str">
            <v>COSTA</v>
          </cell>
          <cell r="U1362" t="str">
            <v>SINCELEJO</v>
          </cell>
          <cell r="V1362" t="str">
            <v>OFICINA</v>
          </cell>
        </row>
        <row r="1363">
          <cell r="R1363">
            <v>593</v>
          </cell>
          <cell r="S1363" t="str">
            <v>LA MILAGROSA.</v>
          </cell>
          <cell r="T1363" t="str">
            <v>ANTIOQUIA</v>
          </cell>
          <cell r="U1363" t="str">
            <v>MEDELLIN</v>
          </cell>
          <cell r="V1363" t="str">
            <v>OFICINA</v>
          </cell>
        </row>
        <row r="1364">
          <cell r="R1364">
            <v>594</v>
          </cell>
          <cell r="S1364" t="str">
            <v>GERENCIA PYME 11</v>
          </cell>
          <cell r="T1364" t="str">
            <v>REGIÓN BOGOTÁ NORTE</v>
          </cell>
          <cell r="U1364" t="str">
            <v>BOGOTA</v>
          </cell>
          <cell r="V1364" t="str">
            <v>OFICINA</v>
          </cell>
        </row>
        <row r="1365">
          <cell r="R1365">
            <v>595</v>
          </cell>
          <cell r="S1365" t="str">
            <v>LA LOMA</v>
          </cell>
          <cell r="T1365" t="str">
            <v>COSTA</v>
          </cell>
          <cell r="U1365" t="str">
            <v>EL PASO</v>
          </cell>
          <cell r="V1365" t="str">
            <v>OFICINA</v>
          </cell>
        </row>
        <row r="1366">
          <cell r="R1366">
            <v>596</v>
          </cell>
          <cell r="S1366" t="str">
            <v>SOGAMOSO</v>
          </cell>
          <cell r="T1366" t="str">
            <v>ORIENTE</v>
          </cell>
          <cell r="U1366" t="str">
            <v>SOGAMOSO</v>
          </cell>
          <cell r="V1366" t="str">
            <v>OFICINA</v>
          </cell>
        </row>
        <row r="1367">
          <cell r="R1367">
            <v>597</v>
          </cell>
          <cell r="S1367" t="str">
            <v>SOPO</v>
          </cell>
          <cell r="T1367" t="str">
            <v>CENTRAL</v>
          </cell>
          <cell r="U1367" t="str">
            <v>SOPO</v>
          </cell>
          <cell r="V1367" t="str">
            <v>OFICINA</v>
          </cell>
        </row>
        <row r="1368">
          <cell r="R1368">
            <v>598</v>
          </cell>
          <cell r="S1368" t="str">
            <v>CENTRO COMERCIAL SAVANNA</v>
          </cell>
          <cell r="T1368" t="str">
            <v>ANTIOQUIA</v>
          </cell>
          <cell r="U1368" t="str">
            <v>RIONEGRO</v>
          </cell>
          <cell r="V1368" t="str">
            <v>OFICINA</v>
          </cell>
        </row>
        <row r="1369">
          <cell r="R1369">
            <v>599</v>
          </cell>
          <cell r="S1369" t="str">
            <v>LA JAGUA</v>
          </cell>
          <cell r="T1369" t="str">
            <v>COSTA</v>
          </cell>
          <cell r="U1369" t="str">
            <v>LA JAGUA</v>
          </cell>
          <cell r="V1369" t="str">
            <v>OFICINA</v>
          </cell>
        </row>
        <row r="1370">
          <cell r="R1370">
            <v>600</v>
          </cell>
          <cell r="S1370" t="str">
            <v>CENTRO COMERCIAL CABECERA</v>
          </cell>
          <cell r="T1370" t="str">
            <v>ORIENTE</v>
          </cell>
          <cell r="U1370" t="str">
            <v>BUCARAMANGA</v>
          </cell>
          <cell r="V1370" t="str">
            <v>OFICINA</v>
          </cell>
        </row>
        <row r="1371">
          <cell r="R1371">
            <v>601</v>
          </cell>
          <cell r="S1371" t="str">
            <v>CENTRO COMERCIAL VENTURA PLAZA</v>
          </cell>
          <cell r="T1371" t="str">
            <v>ORIENTE</v>
          </cell>
          <cell r="U1371" t="str">
            <v>CUCUTA</v>
          </cell>
          <cell r="V1371" t="str">
            <v>OFICINA</v>
          </cell>
        </row>
        <row r="1372">
          <cell r="R1372">
            <v>603</v>
          </cell>
          <cell r="S1372" t="str">
            <v>TERMINAL DE TRANSPORTE SOGAMOSO</v>
          </cell>
          <cell r="T1372" t="str">
            <v>ORIENTE</v>
          </cell>
          <cell r="U1372" t="str">
            <v>SOGAMOSO</v>
          </cell>
          <cell r="V1372" t="str">
            <v>OFICINA</v>
          </cell>
        </row>
        <row r="1373">
          <cell r="R1373">
            <v>604</v>
          </cell>
          <cell r="S1373" t="str">
            <v>BRICENO</v>
          </cell>
          <cell r="T1373" t="str">
            <v>CENTRAL</v>
          </cell>
          <cell r="U1373" t="str">
            <v>BRICEÑO</v>
          </cell>
          <cell r="V1373" t="str">
            <v>OFICINA</v>
          </cell>
        </row>
        <row r="1374">
          <cell r="R1374">
            <v>605</v>
          </cell>
          <cell r="S1374" t="str">
            <v>TOBERIN</v>
          </cell>
          <cell r="T1374" t="str">
            <v>BOGOTÁ NORTE</v>
          </cell>
          <cell r="U1374" t="str">
            <v>BOGOTA</v>
          </cell>
          <cell r="V1374" t="str">
            <v>OFICINA</v>
          </cell>
        </row>
        <row r="1375">
          <cell r="R1375">
            <v>606</v>
          </cell>
          <cell r="S1375" t="str">
            <v>TINTAL PLAZA</v>
          </cell>
          <cell r="T1375" t="str">
            <v>BOGOTÁ SUR</v>
          </cell>
          <cell r="U1375" t="str">
            <v>BOGOTA</v>
          </cell>
          <cell r="V1375" t="str">
            <v>OFICINA</v>
          </cell>
        </row>
        <row r="1376">
          <cell r="R1376">
            <v>607</v>
          </cell>
          <cell r="S1376" t="str">
            <v>CENTRO COMERCIAL FLORESTA OUTLET</v>
          </cell>
          <cell r="T1376" t="str">
            <v>BOGOTÁ NORTE</v>
          </cell>
          <cell r="U1376" t="str">
            <v>BOGOTA</v>
          </cell>
          <cell r="V1376" t="str">
            <v>OFICINA</v>
          </cell>
        </row>
        <row r="1377">
          <cell r="R1377">
            <v>608</v>
          </cell>
          <cell r="S1377" t="str">
            <v>TOCAIMA</v>
          </cell>
          <cell r="T1377" t="str">
            <v>CENTRAL</v>
          </cell>
          <cell r="U1377" t="str">
            <v>TOCAIMA</v>
          </cell>
          <cell r="V1377" t="str">
            <v>OFICINA</v>
          </cell>
        </row>
        <row r="1378">
          <cell r="R1378">
            <v>609</v>
          </cell>
          <cell r="S1378" t="str">
            <v>CENTRO COMERCIAL CARULLA PANCE</v>
          </cell>
          <cell r="T1378" t="str">
            <v>OCCIDENTE</v>
          </cell>
          <cell r="U1378" t="str">
            <v>CALI</v>
          </cell>
          <cell r="V1378" t="str">
            <v>OFICINA</v>
          </cell>
        </row>
        <row r="1379">
          <cell r="R1379">
            <v>611</v>
          </cell>
          <cell r="S1379" t="str">
            <v>UBATE</v>
          </cell>
          <cell r="T1379" t="str">
            <v>ORIENTE</v>
          </cell>
          <cell r="U1379" t="str">
            <v>UBATE</v>
          </cell>
          <cell r="V1379" t="str">
            <v>OFICINA</v>
          </cell>
        </row>
        <row r="1380">
          <cell r="R1380">
            <v>612</v>
          </cell>
          <cell r="S1380" t="str">
            <v>TULUA</v>
          </cell>
          <cell r="T1380" t="str">
            <v>OCCIDENTE</v>
          </cell>
          <cell r="U1380" t="str">
            <v>TULUA</v>
          </cell>
          <cell r="V1380" t="str">
            <v>OFICINA</v>
          </cell>
        </row>
        <row r="1381">
          <cell r="R1381">
            <v>614</v>
          </cell>
          <cell r="S1381" t="str">
            <v>CENTRO COMERCIAL UNICENTRO CUCUTA</v>
          </cell>
          <cell r="T1381" t="str">
            <v>ORIENTE</v>
          </cell>
          <cell r="U1381" t="str">
            <v>CUCUTA</v>
          </cell>
          <cell r="V1381" t="str">
            <v>OFICINA</v>
          </cell>
        </row>
        <row r="1382">
          <cell r="R1382">
            <v>615</v>
          </cell>
          <cell r="S1382" t="str">
            <v>C.CIAL SANTA FE II</v>
          </cell>
          <cell r="T1382" t="str">
            <v>BOGOTÁ NORTE</v>
          </cell>
          <cell r="U1382" t="str">
            <v>BOGOTA</v>
          </cell>
          <cell r="V1382" t="str">
            <v>OFICINA</v>
          </cell>
        </row>
        <row r="1383">
          <cell r="R1383">
            <v>616</v>
          </cell>
          <cell r="S1383" t="str">
            <v>TUNJA</v>
          </cell>
          <cell r="T1383" t="str">
            <v>ORIENTE</v>
          </cell>
          <cell r="U1383" t="str">
            <v>TUNJA</v>
          </cell>
          <cell r="V1383" t="str">
            <v>OFICINA</v>
          </cell>
        </row>
        <row r="1384">
          <cell r="R1384">
            <v>618</v>
          </cell>
          <cell r="S1384" t="str">
            <v>CHIGORODO</v>
          </cell>
          <cell r="T1384" t="str">
            <v>ANTIOQUIA</v>
          </cell>
          <cell r="U1384" t="str">
            <v>CHIGORODO</v>
          </cell>
          <cell r="V1384" t="str">
            <v>OFICINA</v>
          </cell>
        </row>
        <row r="1385">
          <cell r="R1385">
            <v>619</v>
          </cell>
          <cell r="S1385" t="str">
            <v>VILLA DEL ROSARIO</v>
          </cell>
          <cell r="T1385" t="str">
            <v>ORIENTE</v>
          </cell>
          <cell r="U1385" t="str">
            <v>VILLA DEL ROSARIO</v>
          </cell>
          <cell r="V1385" t="str">
            <v>OFICINA</v>
          </cell>
        </row>
        <row r="1386">
          <cell r="R1386">
            <v>620</v>
          </cell>
          <cell r="S1386" t="str">
            <v>TURBO</v>
          </cell>
          <cell r="T1386" t="str">
            <v>ANTIOQUIA</v>
          </cell>
          <cell r="U1386" t="str">
            <v>TURBO</v>
          </cell>
          <cell r="V1386" t="str">
            <v>OFICINA</v>
          </cell>
        </row>
        <row r="1387">
          <cell r="R1387">
            <v>621</v>
          </cell>
          <cell r="S1387" t="str">
            <v>LA ALHAMBRA</v>
          </cell>
          <cell r="T1387" t="str">
            <v>BOGOTÁ NORTE</v>
          </cell>
          <cell r="U1387" t="str">
            <v>BOGOTA</v>
          </cell>
          <cell r="V1387" t="str">
            <v>OFICINA</v>
          </cell>
        </row>
        <row r="1388">
          <cell r="R1388">
            <v>622</v>
          </cell>
          <cell r="S1388" t="str">
            <v>CALLE 104 AVENIDA 19</v>
          </cell>
          <cell r="T1388" t="str">
            <v>BOGOTÁ NORTE</v>
          </cell>
          <cell r="U1388" t="str">
            <v>BOGOTA</v>
          </cell>
          <cell r="V1388" t="str">
            <v>OFICINA</v>
          </cell>
        </row>
        <row r="1389">
          <cell r="R1389">
            <v>623</v>
          </cell>
          <cell r="S1389" t="str">
            <v>CARRERA 43</v>
          </cell>
          <cell r="T1389" t="str">
            <v>COSTA</v>
          </cell>
          <cell r="U1389" t="str">
            <v>BARRANQUILLA</v>
          </cell>
          <cell r="V1389" t="str">
            <v>OFICINA</v>
          </cell>
        </row>
        <row r="1390">
          <cell r="R1390">
            <v>624</v>
          </cell>
          <cell r="S1390" t="str">
            <v>PARQUE AGROINDUSTRIAL</v>
          </cell>
          <cell r="T1390" t="str">
            <v>BOGOTÁ NORTE</v>
          </cell>
          <cell r="U1390" t="str">
            <v>COTA</v>
          </cell>
          <cell r="V1390" t="str">
            <v>OFICINA</v>
          </cell>
        </row>
        <row r="1391">
          <cell r="R1391">
            <v>625</v>
          </cell>
          <cell r="S1391" t="str">
            <v>PUERTO RICO</v>
          </cell>
          <cell r="T1391" t="str">
            <v>CENTRAL</v>
          </cell>
          <cell r="U1391" t="str">
            <v>PUERTO RICO</v>
          </cell>
          <cell r="V1391" t="str">
            <v>OFICINA</v>
          </cell>
        </row>
        <row r="1392">
          <cell r="R1392">
            <v>626</v>
          </cell>
          <cell r="S1392" t="str">
            <v>GERENCIA PREMIUM 16</v>
          </cell>
          <cell r="T1392" t="str">
            <v>BOGOTÁ NORTE</v>
          </cell>
          <cell r="U1392" t="str">
            <v>BOGOTA</v>
          </cell>
          <cell r="V1392" t="str">
            <v>OFICINA</v>
          </cell>
        </row>
        <row r="1393">
          <cell r="R1393">
            <v>627</v>
          </cell>
          <cell r="S1393" t="str">
            <v>CARRERA 38</v>
          </cell>
          <cell r="T1393" t="str">
            <v>COSTA</v>
          </cell>
          <cell r="U1393" t="str">
            <v>BARRANQUILLA</v>
          </cell>
          <cell r="V1393" t="str">
            <v>OFICINA</v>
          </cell>
        </row>
        <row r="1394">
          <cell r="R1394">
            <v>628</v>
          </cell>
          <cell r="S1394" t="str">
            <v>VALLEDUPAR</v>
          </cell>
          <cell r="T1394" t="str">
            <v>COSTA</v>
          </cell>
          <cell r="U1394" t="str">
            <v>VALLEDUPAR</v>
          </cell>
          <cell r="V1394" t="str">
            <v>OFICINA</v>
          </cell>
        </row>
        <row r="1395">
          <cell r="R1395">
            <v>630</v>
          </cell>
          <cell r="S1395" t="str">
            <v>SECTOR VIVERO</v>
          </cell>
          <cell r="T1395" t="str">
            <v>COSTA</v>
          </cell>
          <cell r="U1395" t="str">
            <v>BARRANQUILLA</v>
          </cell>
          <cell r="V1395" t="str">
            <v>OFICINA</v>
          </cell>
        </row>
        <row r="1396">
          <cell r="R1396">
            <v>632</v>
          </cell>
          <cell r="S1396" t="str">
            <v>TOCANCIPA.</v>
          </cell>
          <cell r="T1396" t="str">
            <v>ORIENTE</v>
          </cell>
          <cell r="U1396" t="str">
            <v>TOCANCIPA</v>
          </cell>
          <cell r="V1396" t="str">
            <v>OFICINA</v>
          </cell>
        </row>
        <row r="1397">
          <cell r="R1397">
            <v>633</v>
          </cell>
          <cell r="S1397" t="str">
            <v>UNICENTRO PEREIRA</v>
          </cell>
          <cell r="T1397" t="str">
            <v>ANTIOQUIA</v>
          </cell>
          <cell r="U1397" t="str">
            <v>PEREIRA</v>
          </cell>
          <cell r="V1397" t="str">
            <v>OFICINA</v>
          </cell>
        </row>
        <row r="1398">
          <cell r="R1398">
            <v>634</v>
          </cell>
          <cell r="S1398" t="str">
            <v>SAN LUCAS PLAZA</v>
          </cell>
          <cell r="T1398" t="str">
            <v>ANTIOQUIA</v>
          </cell>
          <cell r="U1398" t="str">
            <v>MEDELLIN</v>
          </cell>
          <cell r="V1398" t="str">
            <v>OFICINA</v>
          </cell>
        </row>
        <row r="1399">
          <cell r="R1399">
            <v>635</v>
          </cell>
          <cell r="S1399" t="str">
            <v>GERENCIA PYME 7</v>
          </cell>
          <cell r="T1399" t="str">
            <v>REGIÓN BOGOTÁ NORTE</v>
          </cell>
          <cell r="U1399" t="str">
            <v>BOGOTA</v>
          </cell>
          <cell r="V1399" t="str">
            <v>OFICINA</v>
          </cell>
        </row>
        <row r="1400">
          <cell r="R1400">
            <v>636</v>
          </cell>
          <cell r="S1400" t="str">
            <v>VILLAVICENCIO</v>
          </cell>
          <cell r="T1400" t="str">
            <v>CENTRAL</v>
          </cell>
          <cell r="U1400" t="str">
            <v>VILLAVICENCIO</v>
          </cell>
          <cell r="V1400" t="str">
            <v>OFICINA</v>
          </cell>
        </row>
        <row r="1401">
          <cell r="R1401">
            <v>637</v>
          </cell>
          <cell r="S1401" t="str">
            <v>WORLD TRADE CENTER</v>
          </cell>
          <cell r="T1401" t="str">
            <v>BOGOTÁ NORTE</v>
          </cell>
          <cell r="U1401" t="str">
            <v>BOGOTA</v>
          </cell>
          <cell r="V1401" t="str">
            <v>OFICINA</v>
          </cell>
        </row>
        <row r="1402">
          <cell r="R1402">
            <v>638</v>
          </cell>
          <cell r="S1402" t="str">
            <v>CENTRO COMERCIAL LOS COMUNEROS</v>
          </cell>
          <cell r="T1402" t="str">
            <v>CENTRAL</v>
          </cell>
          <cell r="U1402" t="str">
            <v>NEIVA</v>
          </cell>
          <cell r="V1402" t="str">
            <v>OFICINA</v>
          </cell>
        </row>
        <row r="1403">
          <cell r="R1403">
            <v>639</v>
          </cell>
          <cell r="S1403" t="str">
            <v>VIPASA</v>
          </cell>
          <cell r="T1403" t="str">
            <v>OCCIDENTE</v>
          </cell>
          <cell r="U1403" t="str">
            <v>CALI</v>
          </cell>
          <cell r="V1403" t="str">
            <v>OFICINA</v>
          </cell>
        </row>
        <row r="1404">
          <cell r="R1404">
            <v>640</v>
          </cell>
          <cell r="S1404" t="str">
            <v>VILLETA</v>
          </cell>
          <cell r="T1404" t="str">
            <v>CENTRAL</v>
          </cell>
          <cell r="U1404" t="str">
            <v>VILLETA</v>
          </cell>
          <cell r="V1404" t="str">
            <v>OFICINA</v>
          </cell>
        </row>
        <row r="1405">
          <cell r="R1405">
            <v>641</v>
          </cell>
          <cell r="S1405" t="str">
            <v>GERENCIA PYME 32</v>
          </cell>
          <cell r="T1405" t="str">
            <v>REGIÓN BOGOTÁ NORTE</v>
          </cell>
          <cell r="U1405" t="str">
            <v>BOGOTA</v>
          </cell>
          <cell r="V1405" t="str">
            <v>OFICINA</v>
          </cell>
        </row>
        <row r="1406">
          <cell r="R1406">
            <v>642</v>
          </cell>
          <cell r="S1406" t="str">
            <v>GERENCIA PYME 33</v>
          </cell>
          <cell r="T1406" t="str">
            <v>REGIÓN BOGOTÁ SUR</v>
          </cell>
          <cell r="U1406" t="str">
            <v>BOGOTA</v>
          </cell>
          <cell r="V1406" t="str">
            <v>OFICINA</v>
          </cell>
        </row>
        <row r="1407">
          <cell r="R1407">
            <v>643</v>
          </cell>
          <cell r="S1407" t="str">
            <v>CIUDAD BOLIVAR</v>
          </cell>
          <cell r="T1407" t="str">
            <v>ANTIOQUIA</v>
          </cell>
          <cell r="U1407" t="str">
            <v xml:space="preserve">MUNICIPIO CIUDAD BOLÍVAR - </v>
          </cell>
          <cell r="V1407" t="str">
            <v>OFICINA</v>
          </cell>
        </row>
        <row r="1408">
          <cell r="R1408">
            <v>644</v>
          </cell>
          <cell r="S1408" t="str">
            <v>YARUMAL</v>
          </cell>
          <cell r="T1408" t="str">
            <v>ANTIOQUIA</v>
          </cell>
          <cell r="U1408" t="str">
            <v>YARUMAL</v>
          </cell>
          <cell r="V1408" t="str">
            <v>OFICINA</v>
          </cell>
        </row>
        <row r="1409">
          <cell r="R1409">
            <v>646</v>
          </cell>
          <cell r="S1409" t="str">
            <v>YOPAL</v>
          </cell>
          <cell r="T1409" t="str">
            <v>ORIENTE</v>
          </cell>
          <cell r="U1409" t="str">
            <v>YOPAL</v>
          </cell>
          <cell r="V1409" t="str">
            <v>OFICINA</v>
          </cell>
        </row>
        <row r="1410">
          <cell r="R1410">
            <v>647</v>
          </cell>
          <cell r="S1410" t="str">
            <v>GERENCIA PREMIUM 25</v>
          </cell>
          <cell r="T1410" t="str">
            <v>BOGOTÁ SUR</v>
          </cell>
          <cell r="U1410" t="str">
            <v>BOGOTA</v>
          </cell>
          <cell r="V1410" t="str">
            <v>OFICINA</v>
          </cell>
        </row>
        <row r="1411">
          <cell r="R1411">
            <v>648</v>
          </cell>
          <cell r="S1411" t="str">
            <v>YUMBO</v>
          </cell>
          <cell r="T1411" t="str">
            <v>OCCIDENTE</v>
          </cell>
          <cell r="U1411" t="str">
            <v>YUMBO</v>
          </cell>
          <cell r="V1411" t="str">
            <v>OFICINA</v>
          </cell>
        </row>
        <row r="1412">
          <cell r="R1412">
            <v>649</v>
          </cell>
          <cell r="S1412" t="str">
            <v>ZONA CENTRO APARTADO</v>
          </cell>
          <cell r="T1412" t="str">
            <v>ANTIOQUIA</v>
          </cell>
          <cell r="U1412" t="str">
            <v>APARTADO</v>
          </cell>
          <cell r="V1412" t="str">
            <v>OFICINA</v>
          </cell>
        </row>
        <row r="1413">
          <cell r="R1413">
            <v>650</v>
          </cell>
          <cell r="S1413" t="str">
            <v>GERENCIA PYME 8</v>
          </cell>
          <cell r="T1413" t="str">
            <v>REGIÓN BOGOTÁ NORTE</v>
          </cell>
          <cell r="U1413" t="str">
            <v>BOGOTA</v>
          </cell>
          <cell r="V1413" t="str">
            <v>OFICINA</v>
          </cell>
        </row>
        <row r="1414">
          <cell r="R1414">
            <v>651</v>
          </cell>
          <cell r="S1414" t="str">
            <v>YOTOCO</v>
          </cell>
          <cell r="T1414" t="str">
            <v>OCCIDENTE</v>
          </cell>
          <cell r="U1414" t="str">
            <v>YOTOCO</v>
          </cell>
          <cell r="V1414" t="str">
            <v>OFICINA</v>
          </cell>
        </row>
        <row r="1415">
          <cell r="R1415">
            <v>652</v>
          </cell>
          <cell r="S1415" t="str">
            <v>PURIFICACION</v>
          </cell>
          <cell r="T1415" t="str">
            <v>CENTRAL</v>
          </cell>
          <cell r="U1415" t="str">
            <v>PURIFICACION</v>
          </cell>
          <cell r="V1415" t="str">
            <v>OFICINA</v>
          </cell>
        </row>
        <row r="1416">
          <cell r="R1416">
            <v>653</v>
          </cell>
          <cell r="S1416" t="str">
            <v>GUAYABAL BOX</v>
          </cell>
          <cell r="T1416" t="str">
            <v>ANTIOQUIA</v>
          </cell>
          <cell r="U1416" t="str">
            <v>MEDELLIN</v>
          </cell>
          <cell r="V1416" t="str">
            <v>OFICINA</v>
          </cell>
        </row>
        <row r="1417">
          <cell r="R1417">
            <v>656</v>
          </cell>
          <cell r="S1417" t="str">
            <v>ZARZAL</v>
          </cell>
          <cell r="T1417" t="str">
            <v>OCCIDENTE</v>
          </cell>
          <cell r="U1417" t="str">
            <v>ZARZAL</v>
          </cell>
          <cell r="V1417" t="str">
            <v>OFICINA</v>
          </cell>
        </row>
        <row r="1418">
          <cell r="R1418">
            <v>658</v>
          </cell>
          <cell r="S1418" t="str">
            <v>GERENCIA PYME 34</v>
          </cell>
          <cell r="T1418" t="str">
            <v>REGIÓN BOGOTÁ SUR</v>
          </cell>
          <cell r="U1418" t="str">
            <v>BOGOTA</v>
          </cell>
          <cell r="V1418" t="str">
            <v>OFICINA</v>
          </cell>
        </row>
        <row r="1419">
          <cell r="R1419">
            <v>660</v>
          </cell>
          <cell r="S1419" t="str">
            <v>ZIPAQUIRA</v>
          </cell>
          <cell r="T1419" t="str">
            <v>CENTRAL</v>
          </cell>
          <cell r="U1419" t="str">
            <v>ZIPAQUIRA</v>
          </cell>
          <cell r="V1419" t="str">
            <v>OFICINA</v>
          </cell>
        </row>
        <row r="1420">
          <cell r="R1420">
            <v>661</v>
          </cell>
          <cell r="S1420" t="str">
            <v>GERENCIA PYME 35</v>
          </cell>
          <cell r="T1420" t="str">
            <v>REGIÓN BOGOTÁ SUR</v>
          </cell>
          <cell r="U1420" t="str">
            <v>BOGOTA</v>
          </cell>
          <cell r="V1420" t="str">
            <v>OFICINA</v>
          </cell>
        </row>
        <row r="1421">
          <cell r="R1421">
            <v>664</v>
          </cell>
          <cell r="S1421" t="str">
            <v>GERENCIA PYME 72</v>
          </cell>
          <cell r="T1421" t="str">
            <v>REGIÓN ANTIOQUIA</v>
          </cell>
          <cell r="U1421" t="str">
            <v>MEDELLIN</v>
          </cell>
          <cell r="V1421" t="str">
            <v>OFICINA</v>
          </cell>
        </row>
        <row r="1422">
          <cell r="R1422">
            <v>673</v>
          </cell>
          <cell r="S1422" t="str">
            <v>GERENCIA PREMIUM 22</v>
          </cell>
          <cell r="T1422" t="str">
            <v>BOGOTÁ SUR</v>
          </cell>
          <cell r="U1422" t="str">
            <v>BOGOTA</v>
          </cell>
          <cell r="V1422" t="str">
            <v>OFICINA</v>
          </cell>
        </row>
        <row r="1423">
          <cell r="R1423">
            <v>674</v>
          </cell>
          <cell r="S1423" t="str">
            <v>PROVIDENCIA</v>
          </cell>
          <cell r="T1423" t="str">
            <v>COSTA</v>
          </cell>
          <cell r="U1423" t="str">
            <v>PROVIDENCIA</v>
          </cell>
          <cell r="V1423" t="str">
            <v>OFICINA</v>
          </cell>
        </row>
        <row r="1424">
          <cell r="R1424">
            <v>676</v>
          </cell>
          <cell r="S1424" t="str">
            <v>PAIPA.</v>
          </cell>
          <cell r="T1424" t="str">
            <v>ORIENTE</v>
          </cell>
          <cell r="U1424" t="str">
            <v>PAIPA</v>
          </cell>
          <cell r="V1424" t="str">
            <v>OFICINA</v>
          </cell>
        </row>
        <row r="1425">
          <cell r="R1425">
            <v>677</v>
          </cell>
          <cell r="S1425" t="str">
            <v>PREMIUM PLAZA</v>
          </cell>
          <cell r="T1425" t="str">
            <v>ANTIOQUIA</v>
          </cell>
          <cell r="U1425" t="str">
            <v>MEDELLIN</v>
          </cell>
          <cell r="V1425" t="str">
            <v>OFICINA</v>
          </cell>
        </row>
        <row r="1426">
          <cell r="R1426">
            <v>678</v>
          </cell>
          <cell r="S1426" t="str">
            <v>LA 14 VALLE DEL LILI</v>
          </cell>
          <cell r="T1426" t="str">
            <v>OCCIDENTE</v>
          </cell>
          <cell r="U1426" t="str">
            <v>CALI</v>
          </cell>
          <cell r="V1426" t="str">
            <v>OFICINA</v>
          </cell>
        </row>
        <row r="1427">
          <cell r="R1427">
            <v>679</v>
          </cell>
          <cell r="S1427" t="str">
            <v>PARQUE COMERCIAL RIO CAUCA</v>
          </cell>
          <cell r="T1427" t="str">
            <v>OCCIDENTE</v>
          </cell>
          <cell r="U1427" t="str">
            <v>CALI</v>
          </cell>
          <cell r="V1427" t="str">
            <v>OFICINA</v>
          </cell>
        </row>
        <row r="1428">
          <cell r="R1428">
            <v>681</v>
          </cell>
          <cell r="S1428" t="str">
            <v>GERENCIA PYME 16</v>
          </cell>
          <cell r="T1428" t="str">
            <v>REGIÓN BOGOTÁ NORTE</v>
          </cell>
          <cell r="U1428" t="str">
            <v>BOGOTA</v>
          </cell>
          <cell r="V1428" t="str">
            <v>OFICINA</v>
          </cell>
        </row>
        <row r="1429">
          <cell r="R1429">
            <v>682</v>
          </cell>
          <cell r="S1429" t="str">
            <v>GERENCIA PYME 17</v>
          </cell>
          <cell r="T1429" t="str">
            <v>REGIÓN BOGOTÁ NORTE</v>
          </cell>
          <cell r="U1429" t="str">
            <v>BOGOTA</v>
          </cell>
          <cell r="V1429" t="str">
            <v>OFICINA</v>
          </cell>
        </row>
        <row r="1430">
          <cell r="R1430">
            <v>683</v>
          </cell>
          <cell r="S1430" t="str">
            <v>GERENCIA PYME 18</v>
          </cell>
          <cell r="T1430" t="str">
            <v>REGIÓN BOGOTÁ NORTE</v>
          </cell>
          <cell r="U1430" t="str">
            <v>BOGOTA</v>
          </cell>
          <cell r="V1430" t="str">
            <v>OFICINA</v>
          </cell>
        </row>
        <row r="1431">
          <cell r="R1431">
            <v>684</v>
          </cell>
          <cell r="S1431" t="str">
            <v>GERENCIA PYME 19</v>
          </cell>
          <cell r="T1431" t="str">
            <v>REGIÓN BOGOTÁ NORTE</v>
          </cell>
          <cell r="U1431" t="str">
            <v>BOGOTA</v>
          </cell>
          <cell r="V1431" t="str">
            <v>OFICINA</v>
          </cell>
        </row>
        <row r="1432">
          <cell r="R1432">
            <v>685</v>
          </cell>
          <cell r="S1432" t="str">
            <v>GERENCIA PYME 20</v>
          </cell>
          <cell r="T1432" t="str">
            <v>REGIÓN BOGOTÁ NORTE</v>
          </cell>
          <cell r="U1432" t="str">
            <v>BOGOTA</v>
          </cell>
          <cell r="V1432" t="str">
            <v>OFICINA</v>
          </cell>
        </row>
        <row r="1433">
          <cell r="R1433">
            <v>686</v>
          </cell>
          <cell r="S1433" t="str">
            <v>GERENCIA PYME 21</v>
          </cell>
          <cell r="T1433" t="str">
            <v>REGIÓN BOGOTÁ NORTE</v>
          </cell>
          <cell r="U1433" t="str">
            <v>BOGOTA</v>
          </cell>
          <cell r="V1433" t="str">
            <v>OFICINA</v>
          </cell>
        </row>
        <row r="1434">
          <cell r="R1434">
            <v>687</v>
          </cell>
          <cell r="S1434" t="str">
            <v>GERENCIA PYME 22</v>
          </cell>
          <cell r="T1434" t="str">
            <v>REGIÓN BOGOTÁ SUR</v>
          </cell>
          <cell r="U1434" t="str">
            <v>BOGOTA</v>
          </cell>
          <cell r="V1434" t="str">
            <v>OFICINA</v>
          </cell>
        </row>
        <row r="1435">
          <cell r="R1435">
            <v>688</v>
          </cell>
          <cell r="S1435" t="str">
            <v>GERENCIA PYME 23</v>
          </cell>
          <cell r="T1435" t="str">
            <v>REGIÓN BOGOTÁ SUR</v>
          </cell>
          <cell r="U1435" t="str">
            <v>BOGOTA</v>
          </cell>
          <cell r="V1435" t="str">
            <v>OFICINA</v>
          </cell>
        </row>
        <row r="1436">
          <cell r="R1436">
            <v>689</v>
          </cell>
          <cell r="S1436" t="str">
            <v>GERENCIA PYME 24</v>
          </cell>
          <cell r="T1436" t="str">
            <v>REGIÓN BOGOTÁ SUR</v>
          </cell>
          <cell r="U1436" t="str">
            <v>BOGOTA</v>
          </cell>
          <cell r="V1436" t="str">
            <v>OFICINA</v>
          </cell>
        </row>
        <row r="1437">
          <cell r="R1437">
            <v>690</v>
          </cell>
          <cell r="S1437" t="str">
            <v>GERENCIA PYME 25</v>
          </cell>
          <cell r="T1437" t="str">
            <v>REGIÓN BOGOTÁ SUR</v>
          </cell>
          <cell r="U1437" t="str">
            <v>BOGOTA</v>
          </cell>
          <cell r="V1437" t="str">
            <v>OFICINA</v>
          </cell>
        </row>
        <row r="1438">
          <cell r="R1438">
            <v>691</v>
          </cell>
          <cell r="S1438" t="str">
            <v>GERENCIA PYME 9</v>
          </cell>
          <cell r="T1438" t="str">
            <v>REGIÓN BOGOTÁ NORTE</v>
          </cell>
          <cell r="U1438" t="str">
            <v>BOGOTA</v>
          </cell>
          <cell r="V1438" t="str">
            <v>OFICINA</v>
          </cell>
        </row>
        <row r="1439">
          <cell r="R1439">
            <v>692</v>
          </cell>
          <cell r="S1439" t="str">
            <v>TUMACO</v>
          </cell>
          <cell r="T1439" t="str">
            <v>OCCIDENTE</v>
          </cell>
          <cell r="U1439" t="str">
            <v>TUMACO</v>
          </cell>
          <cell r="V1439" t="str">
            <v>OFICINA</v>
          </cell>
        </row>
        <row r="1440">
          <cell r="R1440">
            <v>693</v>
          </cell>
          <cell r="S1440" t="str">
            <v>UNICENTRO PASTO</v>
          </cell>
          <cell r="T1440" t="str">
            <v>OCCIDENTE</v>
          </cell>
          <cell r="U1440" t="str">
            <v>PASTO</v>
          </cell>
          <cell r="V1440" t="str">
            <v>OFICINA</v>
          </cell>
        </row>
        <row r="1441">
          <cell r="R1441">
            <v>694</v>
          </cell>
          <cell r="S1441" t="str">
            <v>UNICENTRO BOGOTA ENTRADA 7</v>
          </cell>
          <cell r="T1441" t="str">
            <v>BOGOTÁ NORTE</v>
          </cell>
          <cell r="U1441" t="str">
            <v>BOGOTA</v>
          </cell>
          <cell r="V1441" t="str">
            <v>OFICINA</v>
          </cell>
        </row>
        <row r="1442">
          <cell r="R1442">
            <v>696</v>
          </cell>
          <cell r="S1442" t="str">
            <v>CEO</v>
          </cell>
          <cell r="T1442" t="str">
            <v>BANCA SOCIAL - NOR ORIENTE</v>
          </cell>
          <cell r="U1442" t="str">
            <v>BUCARAMANGA</v>
          </cell>
          <cell r="V1442" t="str">
            <v>ANA KARINA LIZARAZO ISIDRO</v>
          </cell>
        </row>
        <row r="1443">
          <cell r="R1443">
            <v>697</v>
          </cell>
          <cell r="S1443" t="str">
            <v>PUERTO LÓPEZ</v>
          </cell>
          <cell r="T1443" t="str">
            <v>CENTRAL</v>
          </cell>
          <cell r="U1443" t="str">
            <v>PUERTO LÓPEZ</v>
          </cell>
          <cell r="V1443" t="str">
            <v>OFICINA</v>
          </cell>
        </row>
        <row r="1444">
          <cell r="R1444">
            <v>698</v>
          </cell>
          <cell r="S1444" t="str">
            <v>CEO</v>
          </cell>
          <cell r="T1444" t="str">
            <v>BANCA SOCIAL - BTA</v>
          </cell>
          <cell r="U1444" t="str">
            <v>BOGOTA</v>
          </cell>
          <cell r="V1444" t="str">
            <v>MAURICIO GARCIA SANCHEZ</v>
          </cell>
        </row>
        <row r="1445">
          <cell r="R1445">
            <v>703</v>
          </cell>
          <cell r="S1445" t="str">
            <v>CUCUNUBA</v>
          </cell>
          <cell r="T1445" t="str">
            <v>ORIENTE</v>
          </cell>
          <cell r="U1445" t="str">
            <v>CUCUNUBA</v>
          </cell>
          <cell r="V1445" t="str">
            <v>OFICINA</v>
          </cell>
        </row>
        <row r="1446">
          <cell r="R1446">
            <v>704</v>
          </cell>
          <cell r="S1446" t="str">
            <v>QUIRINAL</v>
          </cell>
          <cell r="T1446" t="str">
            <v>CENTRAL</v>
          </cell>
          <cell r="U1446" t="str">
            <v>BOGOTA</v>
          </cell>
          <cell r="V1446" t="str">
            <v>OFICINA</v>
          </cell>
        </row>
        <row r="1447">
          <cell r="R1447">
            <v>705</v>
          </cell>
          <cell r="S1447" t="str">
            <v>CASTILLA LA NUEVA</v>
          </cell>
          <cell r="T1447" t="str">
            <v>CENTRAL</v>
          </cell>
          <cell r="U1447" t="str">
            <v>CASTILLA</v>
          </cell>
          <cell r="V1447" t="str">
            <v>OFICINA</v>
          </cell>
        </row>
        <row r="1448">
          <cell r="R1448">
            <v>708</v>
          </cell>
          <cell r="S1448" t="str">
            <v>GERENCIA PYME 26</v>
          </cell>
          <cell r="T1448" t="str">
            <v>REGIÓN BOGOTÁ SUR</v>
          </cell>
          <cell r="U1448" t="str">
            <v>BOGOTA</v>
          </cell>
          <cell r="V1448" t="str">
            <v>OFICINA</v>
          </cell>
        </row>
        <row r="1449">
          <cell r="R1449">
            <v>709</v>
          </cell>
          <cell r="S1449" t="str">
            <v>CEO</v>
          </cell>
          <cell r="T1449" t="str">
            <v>BANCA CORPORATIVA - BTA</v>
          </cell>
          <cell r="U1449" t="str">
            <v>BOGOTA</v>
          </cell>
          <cell r="V1449" t="str">
            <v>LUIS CARLOS RODRIGUEZ TIMANA</v>
          </cell>
        </row>
        <row r="1450">
          <cell r="R1450">
            <v>710</v>
          </cell>
          <cell r="S1450" t="str">
            <v>CEO</v>
          </cell>
          <cell r="T1450" t="str">
            <v>BANCA CORPORATIVA - BTA</v>
          </cell>
          <cell r="U1450" t="str">
            <v>BOGOTA</v>
          </cell>
          <cell r="V1450" t="str">
            <v>ADRIANA SALDARRIAGA</v>
          </cell>
        </row>
        <row r="1451">
          <cell r="R1451">
            <v>711</v>
          </cell>
          <cell r="S1451" t="str">
            <v>CEO</v>
          </cell>
          <cell r="T1451" t="str">
            <v>BANCA CORP / EMP - ANTIOQUIA</v>
          </cell>
          <cell r="U1451" t="str">
            <v>MEDELLIN</v>
          </cell>
          <cell r="V1451" t="str">
            <v>ERIKA LOAIZA</v>
          </cell>
        </row>
        <row r="1452">
          <cell r="R1452">
            <v>712</v>
          </cell>
          <cell r="S1452" t="str">
            <v>CEO</v>
          </cell>
          <cell r="T1452" t="str">
            <v>BANCA CORP / EMP - ANTIOQUIA</v>
          </cell>
          <cell r="U1452" t="str">
            <v>MEDELLIN</v>
          </cell>
          <cell r="V1452" t="str">
            <v>MARTHA ADRIANA VALENCIA G.</v>
          </cell>
        </row>
        <row r="1453">
          <cell r="R1453">
            <v>714</v>
          </cell>
          <cell r="S1453" t="str">
            <v>CEO</v>
          </cell>
          <cell r="T1453" t="str">
            <v>BANCA CORPORATIVA - ANTIOQUIA</v>
          </cell>
          <cell r="U1453" t="str">
            <v>MEDELLIN</v>
          </cell>
          <cell r="V1453" t="str">
            <v xml:space="preserve">ANGELA PATRICIA TORO GIRALDO </v>
          </cell>
        </row>
        <row r="1454">
          <cell r="R1454">
            <v>717</v>
          </cell>
          <cell r="S1454" t="str">
            <v>CEO</v>
          </cell>
          <cell r="T1454" t="str">
            <v>BANCA CORPORATIVA - ANTIOQUIA</v>
          </cell>
          <cell r="U1454" t="str">
            <v>MEDELLIN</v>
          </cell>
          <cell r="V1454" t="str">
            <v>FELIPE DELGADO RESTREPO</v>
          </cell>
        </row>
        <row r="1455">
          <cell r="R1455">
            <v>718</v>
          </cell>
          <cell r="S1455" t="str">
            <v>CEO</v>
          </cell>
          <cell r="T1455" t="str">
            <v>BANCA CORPORATIVA - ANTIOQUIA</v>
          </cell>
          <cell r="U1455" t="str">
            <v>MEDELLIN</v>
          </cell>
          <cell r="V1455" t="str">
            <v>OLIVA SIERRA  LONDOÑO</v>
          </cell>
        </row>
        <row r="1456">
          <cell r="R1456">
            <v>719</v>
          </cell>
          <cell r="S1456" t="str">
            <v>CEO</v>
          </cell>
          <cell r="T1456" t="str">
            <v>BANCA EMPRESARIAL - ANTIOQUIA</v>
          </cell>
          <cell r="U1456" t="str">
            <v>MEDELLIN</v>
          </cell>
          <cell r="V1456" t="str">
            <v>HECTOR JAIME CASTAÑEDA</v>
          </cell>
        </row>
        <row r="1457">
          <cell r="R1457">
            <v>720</v>
          </cell>
          <cell r="S1457" t="str">
            <v>CEO</v>
          </cell>
          <cell r="T1457" t="str">
            <v>BANCA CORPORATIVA - BTA</v>
          </cell>
          <cell r="U1457" t="str">
            <v>BOGOTA</v>
          </cell>
          <cell r="V1457" t="str">
            <v>MARIA ISABEL CORDOBA RAMIREZ</v>
          </cell>
        </row>
        <row r="1458">
          <cell r="R1458">
            <v>721</v>
          </cell>
          <cell r="S1458" t="str">
            <v>CEO</v>
          </cell>
          <cell r="T1458" t="str">
            <v>BANCA CORPORATIVA - BTA</v>
          </cell>
          <cell r="U1458" t="str">
            <v>BOGOTA</v>
          </cell>
          <cell r="V1458" t="str">
            <v>CLAUDIA FLOREZ UPEGUI</v>
          </cell>
        </row>
        <row r="1459">
          <cell r="R1459">
            <v>722</v>
          </cell>
          <cell r="S1459" t="str">
            <v>CEO</v>
          </cell>
          <cell r="T1459" t="str">
            <v>BANCA CORPORATIVA - BTA</v>
          </cell>
          <cell r="U1459" t="str">
            <v>BOGOTA</v>
          </cell>
          <cell r="V1459" t="str">
            <v>ELISA ESCOBAR GOMEZ</v>
          </cell>
        </row>
        <row r="1460">
          <cell r="R1460">
            <v>723</v>
          </cell>
          <cell r="S1460" t="str">
            <v>CEO</v>
          </cell>
          <cell r="T1460" t="str">
            <v>BANCA CORPORATIVA - BTA</v>
          </cell>
          <cell r="U1460" t="str">
            <v>BOGOTA</v>
          </cell>
          <cell r="V1460" t="str">
            <v>MIGUEL ANTONIO ORTIZ CASAS</v>
          </cell>
        </row>
        <row r="1461">
          <cell r="R1461">
            <v>724</v>
          </cell>
          <cell r="S1461" t="str">
            <v>CEO</v>
          </cell>
          <cell r="T1461" t="str">
            <v>BANCA EMPRESARIAL - BTA</v>
          </cell>
          <cell r="U1461" t="str">
            <v>BOGOTA</v>
          </cell>
          <cell r="V1461" t="str">
            <v>CAROLINA PERDOMO FRANCO</v>
          </cell>
        </row>
        <row r="1462">
          <cell r="R1462">
            <v>725</v>
          </cell>
          <cell r="S1462" t="str">
            <v>CEO</v>
          </cell>
          <cell r="T1462" t="str">
            <v>BANCA CORPORATIVA - BTA</v>
          </cell>
          <cell r="U1462" t="str">
            <v>BOGOTA</v>
          </cell>
          <cell r="V1462" t="str">
            <v>NYDIA YOLANDA MATEUS LUGO</v>
          </cell>
        </row>
        <row r="1463">
          <cell r="R1463">
            <v>726</v>
          </cell>
          <cell r="S1463" t="str">
            <v>CEO</v>
          </cell>
          <cell r="T1463" t="str">
            <v>BANCA EMPRESARIAL - BTA</v>
          </cell>
          <cell r="U1463" t="str">
            <v>BOGOTA</v>
          </cell>
          <cell r="V1463" t="str">
            <v xml:space="preserve">ANGELA MARIA VERA MARTINEZ </v>
          </cell>
        </row>
        <row r="1464">
          <cell r="R1464">
            <v>727</v>
          </cell>
          <cell r="S1464" t="str">
            <v>CEO</v>
          </cell>
          <cell r="T1464" t="str">
            <v>BANCA EMPRESARIAL - BTA</v>
          </cell>
          <cell r="U1464" t="str">
            <v>BOGOTA</v>
          </cell>
          <cell r="V1464" t="str">
            <v>CLAUDIA YEIMMY GUAYAN HIGUERA</v>
          </cell>
        </row>
        <row r="1465">
          <cell r="R1465">
            <v>728</v>
          </cell>
          <cell r="S1465" t="str">
            <v>CEO</v>
          </cell>
          <cell r="T1465" t="str">
            <v>BANCA EMPRESARIAL - BTA</v>
          </cell>
          <cell r="U1465" t="str">
            <v>BOGOTA</v>
          </cell>
          <cell r="V1465" t="str">
            <v>JAVIER GUILLERMO ORTIZ GUTIERREZ</v>
          </cell>
        </row>
        <row r="1466">
          <cell r="R1466">
            <v>729</v>
          </cell>
          <cell r="S1466" t="str">
            <v>CEO</v>
          </cell>
          <cell r="T1466" t="str">
            <v>BANCA EMPRESARIAL - BTA</v>
          </cell>
          <cell r="U1466" t="str">
            <v>BOGOTA</v>
          </cell>
          <cell r="V1466" t="str">
            <v>LUZ MARLENY DUQUE HERNANDEZ</v>
          </cell>
        </row>
        <row r="1467">
          <cell r="R1467">
            <v>730</v>
          </cell>
          <cell r="S1467" t="str">
            <v>CEO</v>
          </cell>
          <cell r="T1467" t="str">
            <v>BANCA EMPRESARIAL - BTA</v>
          </cell>
          <cell r="U1467" t="str">
            <v>BOGOTA</v>
          </cell>
          <cell r="V1467" t="str">
            <v>MAGDALENA OTERO FORERO</v>
          </cell>
        </row>
        <row r="1468">
          <cell r="R1468">
            <v>731</v>
          </cell>
          <cell r="S1468" t="str">
            <v>CEO</v>
          </cell>
          <cell r="T1468" t="str">
            <v>BANCA EMPRESARIAL - BTA</v>
          </cell>
          <cell r="U1468" t="str">
            <v>BOGOTA</v>
          </cell>
          <cell r="V1468" t="str">
            <v>JORGE EMILIO RONDEROS TOBON</v>
          </cell>
        </row>
        <row r="1469">
          <cell r="R1469">
            <v>732</v>
          </cell>
          <cell r="S1469" t="str">
            <v>CEO</v>
          </cell>
          <cell r="T1469" t="str">
            <v>BANCA EMPRESARIAL - BTA</v>
          </cell>
          <cell r="U1469" t="str">
            <v>BOGOTA</v>
          </cell>
          <cell r="V1469" t="str">
            <v>PEDRO FELIPE LONDOÑO MACHADO</v>
          </cell>
        </row>
        <row r="1470">
          <cell r="R1470">
            <v>733</v>
          </cell>
          <cell r="S1470" t="str">
            <v>CEO</v>
          </cell>
          <cell r="T1470" t="str">
            <v>BANCA EMPRESARIAL - BTA</v>
          </cell>
          <cell r="U1470" t="str">
            <v>BOGOTA</v>
          </cell>
          <cell r="V1470" t="str">
            <v>MONICA MARIA RAVE MUÑOZ</v>
          </cell>
        </row>
        <row r="1471">
          <cell r="R1471">
            <v>734</v>
          </cell>
          <cell r="S1471" t="str">
            <v>CEO</v>
          </cell>
          <cell r="T1471" t="str">
            <v>BANCA EMPRESARIAL - BTA</v>
          </cell>
          <cell r="U1471" t="str">
            <v>BOGOTA</v>
          </cell>
          <cell r="V1471" t="str">
            <v>SARA ORTEGON BELTRAN</v>
          </cell>
        </row>
        <row r="1472">
          <cell r="R1472">
            <v>735</v>
          </cell>
          <cell r="S1472" t="str">
            <v>CEO</v>
          </cell>
          <cell r="T1472" t="str">
            <v>BANCA EMPRESARIAL - BTA</v>
          </cell>
          <cell r="U1472" t="str">
            <v>BOGOTA</v>
          </cell>
          <cell r="V1472" t="str">
            <v>WILSON JAVIER JIMENEZ ADAMES</v>
          </cell>
        </row>
        <row r="1473">
          <cell r="R1473">
            <v>736</v>
          </cell>
          <cell r="S1473" t="str">
            <v>CEO</v>
          </cell>
          <cell r="T1473" t="str">
            <v>BANCA EMPRESARIAL - BTA</v>
          </cell>
          <cell r="U1473" t="str">
            <v>BOGOTA</v>
          </cell>
          <cell r="V1473" t="str">
            <v>LUIS HERNANDO MONTAÑEZ V.</v>
          </cell>
        </row>
        <row r="1474">
          <cell r="R1474">
            <v>737</v>
          </cell>
          <cell r="S1474" t="str">
            <v>CEO</v>
          </cell>
          <cell r="T1474" t="str">
            <v>BANCA EMPRESARIAL - BTA</v>
          </cell>
          <cell r="U1474" t="str">
            <v>BOGOTA</v>
          </cell>
          <cell r="V1474" t="str">
            <v>LUISA FERNANDA ESCOBAR SERRANO</v>
          </cell>
        </row>
        <row r="1475">
          <cell r="R1475">
            <v>738</v>
          </cell>
          <cell r="S1475" t="str">
            <v>CEO</v>
          </cell>
          <cell r="T1475" t="str">
            <v>BANCA CORP / EMP - NOR ORIENTE</v>
          </cell>
          <cell r="U1475" t="str">
            <v>BARRANQUILLA</v>
          </cell>
          <cell r="V1475" t="str">
            <v>NELLY TATIANA BENEDETTI</v>
          </cell>
        </row>
        <row r="1476">
          <cell r="R1476">
            <v>739</v>
          </cell>
          <cell r="S1476" t="str">
            <v>CEO</v>
          </cell>
          <cell r="T1476" t="str">
            <v>BANCA EMPRESARIAL - NOR ORIENTE</v>
          </cell>
          <cell r="U1476" t="str">
            <v>BARRANQUILLA</v>
          </cell>
          <cell r="V1476" t="str">
            <v>VIVIAN CONTRERAS DE PEREZ</v>
          </cell>
        </row>
        <row r="1477">
          <cell r="R1477">
            <v>740</v>
          </cell>
          <cell r="S1477" t="str">
            <v>CEO</v>
          </cell>
          <cell r="T1477" t="str">
            <v>BANCA EMPRESARIAL - NOR ORIENTE</v>
          </cell>
          <cell r="U1477" t="str">
            <v>BARRANQUILLA</v>
          </cell>
          <cell r="V1477" t="str">
            <v>ROSA MERY CORTES PINZON</v>
          </cell>
        </row>
        <row r="1478">
          <cell r="R1478">
            <v>741</v>
          </cell>
          <cell r="S1478" t="str">
            <v>CEO</v>
          </cell>
          <cell r="T1478" t="str">
            <v>BANCA CORPORATIVA - OCCIDENTE</v>
          </cell>
          <cell r="U1478" t="str">
            <v>CALI</v>
          </cell>
          <cell r="V1478" t="str">
            <v>ANA MARIA GONZALEZ  HERNANDEZ</v>
          </cell>
        </row>
        <row r="1479">
          <cell r="R1479">
            <v>742</v>
          </cell>
          <cell r="S1479" t="str">
            <v>CEO</v>
          </cell>
          <cell r="T1479" t="str">
            <v>BANCA EMPRESARIAL- OCCIDENTE</v>
          </cell>
          <cell r="U1479" t="str">
            <v>CALI</v>
          </cell>
          <cell r="V1479" t="str">
            <v>PABLO ANDRES GARCÍA LASSO</v>
          </cell>
        </row>
        <row r="1480">
          <cell r="R1480">
            <v>743</v>
          </cell>
          <cell r="S1480" t="str">
            <v>CEO</v>
          </cell>
          <cell r="T1480" t="str">
            <v>BANCA EMPRESARIAL- OCCIDENTE</v>
          </cell>
          <cell r="U1480" t="str">
            <v>CALI</v>
          </cell>
          <cell r="V1480" t="str">
            <v>ANDRES SANCHEZ</v>
          </cell>
        </row>
        <row r="1481">
          <cell r="R1481">
            <v>744</v>
          </cell>
          <cell r="S1481" t="str">
            <v>CEO</v>
          </cell>
          <cell r="T1481" t="str">
            <v>BANCA EMPRESARIAL- OCCIDENTE</v>
          </cell>
          <cell r="U1481" t="str">
            <v>CALI</v>
          </cell>
          <cell r="V1481" t="str">
            <v>CLAUDIA PATRICIA PEREA ALDANA</v>
          </cell>
        </row>
        <row r="1482">
          <cell r="R1482">
            <v>745</v>
          </cell>
          <cell r="S1482" t="str">
            <v>GERENCIA PREMIUM 17</v>
          </cell>
          <cell r="T1482" t="str">
            <v>BOGOTÁ NORTE</v>
          </cell>
          <cell r="U1482" t="str">
            <v>BOGOTA</v>
          </cell>
          <cell r="V1482" t="str">
            <v>OFICINA</v>
          </cell>
        </row>
        <row r="1483">
          <cell r="R1483">
            <v>746</v>
          </cell>
          <cell r="S1483" t="str">
            <v>CEO</v>
          </cell>
          <cell r="T1483" t="str">
            <v>BANCA CORPORATIVO - NOR ORIENTE</v>
          </cell>
          <cell r="U1483" t="str">
            <v>BUCARAMANGA</v>
          </cell>
          <cell r="V1483" t="str">
            <v>JESUS ALBERTO MUNAR VIDARTE</v>
          </cell>
        </row>
        <row r="1484">
          <cell r="R1484">
            <v>747</v>
          </cell>
          <cell r="S1484" t="str">
            <v>CEO</v>
          </cell>
          <cell r="T1484" t="str">
            <v>BANCA EMPRESARIAL - NOR ORIENTE</v>
          </cell>
          <cell r="U1484" t="str">
            <v>BUCARAMANGA</v>
          </cell>
          <cell r="V1484" t="str">
            <v>SANDRA LILIANA RAMON DURAN</v>
          </cell>
        </row>
        <row r="1485">
          <cell r="R1485">
            <v>748</v>
          </cell>
          <cell r="S1485" t="str">
            <v>CEO</v>
          </cell>
          <cell r="T1485" t="str">
            <v>BANCA EMPRESARIAL - BTA</v>
          </cell>
          <cell r="U1485" t="str">
            <v>BOGOTA</v>
          </cell>
          <cell r="V1485" t="str">
            <v>OLGA LUCIA NAVARRO VARGAS</v>
          </cell>
        </row>
        <row r="1486">
          <cell r="R1486">
            <v>749</v>
          </cell>
          <cell r="S1486" t="str">
            <v>CEO</v>
          </cell>
          <cell r="T1486" t="str">
            <v>BANCA OFICIAL - BTA</v>
          </cell>
          <cell r="U1486" t="str">
            <v>BOGOTA</v>
          </cell>
          <cell r="V1486" t="str">
            <v>CLAUDIA GUAYAN</v>
          </cell>
        </row>
        <row r="1487">
          <cell r="R1487">
            <v>750</v>
          </cell>
          <cell r="S1487" t="str">
            <v>GUAMO</v>
          </cell>
          <cell r="T1487" t="str">
            <v>CENTRAL</v>
          </cell>
          <cell r="U1487" t="str">
            <v>GUAMO</v>
          </cell>
          <cell r="V1487" t="str">
            <v>OFICINA</v>
          </cell>
        </row>
        <row r="1488">
          <cell r="R1488">
            <v>751</v>
          </cell>
          <cell r="S1488" t="str">
            <v>CEO</v>
          </cell>
          <cell r="T1488" t="str">
            <v>BANCA EMPRESARIAL - ANTIOQUIA</v>
          </cell>
          <cell r="U1488" t="str">
            <v>MEDELLIN</v>
          </cell>
          <cell r="V1488" t="str">
            <v>KELLY MENDEZ GUERRA</v>
          </cell>
        </row>
        <row r="1489">
          <cell r="R1489">
            <v>752</v>
          </cell>
          <cell r="S1489" t="str">
            <v>CENTRO COMERCIAL AVESMARIA</v>
          </cell>
          <cell r="T1489" t="str">
            <v>ANTIOQUIA</v>
          </cell>
          <cell r="U1489" t="str">
            <v xml:space="preserve">SABANETA </v>
          </cell>
          <cell r="V1489" t="str">
            <v>OFICINA</v>
          </cell>
        </row>
        <row r="1490">
          <cell r="R1490">
            <v>753</v>
          </cell>
          <cell r="S1490" t="str">
            <v>CEO</v>
          </cell>
          <cell r="T1490" t="str">
            <v>BANCA CORP / OFICI - ANTIOQUIA</v>
          </cell>
          <cell r="U1490" t="str">
            <v>MEDELLIN</v>
          </cell>
          <cell r="V1490" t="str">
            <v>MARTHA CATAÑO SUAREZ</v>
          </cell>
        </row>
        <row r="1491">
          <cell r="R1491">
            <v>754</v>
          </cell>
          <cell r="S1491" t="str">
            <v>CEO</v>
          </cell>
          <cell r="T1491" t="str">
            <v>BANCA CORP / OFICI - ANTIOQUIA NORMALIZACION</v>
          </cell>
          <cell r="U1491" t="str">
            <v>MEDELLIN</v>
          </cell>
          <cell r="V1491" t="str">
            <v>NORMALIZACIÓN - ANTIOQUIA</v>
          </cell>
        </row>
        <row r="1492">
          <cell r="R1492">
            <v>758</v>
          </cell>
          <cell r="S1492" t="str">
            <v>CEO</v>
          </cell>
          <cell r="T1492" t="str">
            <v>BANCA OFICIAL - BTA</v>
          </cell>
          <cell r="U1492" t="str">
            <v>BOGOTA</v>
          </cell>
          <cell r="V1492" t="str">
            <v>LILIANA PALLARES OBANDO</v>
          </cell>
        </row>
        <row r="1493">
          <cell r="R1493">
            <v>759</v>
          </cell>
          <cell r="S1493" t="str">
            <v>CEO</v>
          </cell>
          <cell r="T1493" t="str">
            <v>BANCA EMPRESARIAL - BTA</v>
          </cell>
          <cell r="U1493" t="str">
            <v>BOGOTA</v>
          </cell>
          <cell r="V1493" t="str">
            <v>ARABELLA LEÓN R.</v>
          </cell>
        </row>
        <row r="1494">
          <cell r="R1494">
            <v>761</v>
          </cell>
          <cell r="S1494" t="str">
            <v>CEO</v>
          </cell>
          <cell r="T1494" t="str">
            <v>BANCA CORPORATIVA - BTA</v>
          </cell>
          <cell r="U1494" t="str">
            <v>BOGOTA</v>
          </cell>
          <cell r="V1494" t="str">
            <v>ARABELLA LEÓN R.</v>
          </cell>
        </row>
        <row r="1495">
          <cell r="R1495">
            <v>762</v>
          </cell>
          <cell r="S1495" t="str">
            <v>CEO</v>
          </cell>
          <cell r="T1495" t="str">
            <v>BANCA CORPORATIVA - BTA</v>
          </cell>
          <cell r="U1495" t="str">
            <v>BOGOTA</v>
          </cell>
          <cell r="V1495" t="str">
            <v xml:space="preserve">ANGELA ESPINOSA ROMERO </v>
          </cell>
        </row>
        <row r="1496">
          <cell r="R1496">
            <v>763</v>
          </cell>
          <cell r="S1496" t="str">
            <v>CEO</v>
          </cell>
          <cell r="T1496" t="str">
            <v>BANCA EMPRESARIAL - BTA</v>
          </cell>
          <cell r="U1496" t="str">
            <v>BOGOTA</v>
          </cell>
          <cell r="V1496" t="str">
            <v>MARIA PATRICIA SIERRA ALVAREZ.</v>
          </cell>
        </row>
        <row r="1497">
          <cell r="R1497">
            <v>764</v>
          </cell>
          <cell r="S1497" t="str">
            <v>CEO</v>
          </cell>
          <cell r="T1497" t="str">
            <v>BANCA CORPORATIVA - OCCIDENTE</v>
          </cell>
          <cell r="U1497" t="str">
            <v>CALI</v>
          </cell>
          <cell r="V1497" t="str">
            <v>JORGE ALBERTO DIAZ NIÑO</v>
          </cell>
        </row>
        <row r="1498">
          <cell r="R1498">
            <v>765</v>
          </cell>
          <cell r="S1498" t="str">
            <v>CEO</v>
          </cell>
          <cell r="T1498" t="str">
            <v>BANCA OFICIAL - OCCIDENTE</v>
          </cell>
          <cell r="U1498" t="str">
            <v>CALI</v>
          </cell>
          <cell r="V1498" t="str">
            <v>MYRIAM LEON PEREZ</v>
          </cell>
        </row>
        <row r="1499">
          <cell r="R1499">
            <v>766</v>
          </cell>
          <cell r="S1499" t="str">
            <v>CEO</v>
          </cell>
          <cell r="T1499" t="str">
            <v>BANCA EMPRESARIAL- OCCIDENTE</v>
          </cell>
          <cell r="U1499" t="str">
            <v>CALI</v>
          </cell>
          <cell r="V1499" t="str">
            <v>MARGARITA MARIA ORREGO B.</v>
          </cell>
        </row>
        <row r="1500">
          <cell r="R1500">
            <v>767</v>
          </cell>
          <cell r="S1500" t="str">
            <v>CHAPARRAL</v>
          </cell>
          <cell r="T1500" t="str">
            <v>CENTRAL</v>
          </cell>
          <cell r="U1500" t="str">
            <v>CHAPARRAL</v>
          </cell>
          <cell r="V1500" t="str">
            <v>OFICINA</v>
          </cell>
        </row>
        <row r="1501">
          <cell r="R1501">
            <v>770</v>
          </cell>
          <cell r="S1501" t="str">
            <v>CEO</v>
          </cell>
          <cell r="T1501" t="str">
            <v>BANCA CORPORATIVA, EMPRESARIAL, OFICIAL E INST - OCCIDENTE</v>
          </cell>
          <cell r="U1501" t="str">
            <v>CALI</v>
          </cell>
          <cell r="V1501" t="str">
            <v>NUBIA MONTESDEOCA RENTERIA</v>
          </cell>
        </row>
        <row r="1502">
          <cell r="R1502">
            <v>774</v>
          </cell>
          <cell r="S1502" t="str">
            <v>GERENCIA PYME 10</v>
          </cell>
          <cell r="T1502" t="str">
            <v>REGIÓN BOGOTÁ NORTE</v>
          </cell>
          <cell r="U1502" t="str">
            <v>BOGOTA</v>
          </cell>
          <cell r="V1502" t="str">
            <v>OFICINA</v>
          </cell>
        </row>
        <row r="1503">
          <cell r="R1503">
            <v>776</v>
          </cell>
          <cell r="S1503" t="str">
            <v>CEO</v>
          </cell>
          <cell r="T1503" t="str">
            <v>BANCA CORP / EMP - NOR ORIENTE</v>
          </cell>
          <cell r="U1503" t="str">
            <v>VILLAVICENCIO</v>
          </cell>
          <cell r="V1503" t="str">
            <v>GLORIA MATILDE LARA HERRAN</v>
          </cell>
        </row>
        <row r="1504">
          <cell r="R1504">
            <v>779</v>
          </cell>
          <cell r="S1504" t="str">
            <v>CEO</v>
          </cell>
          <cell r="T1504" t="str">
            <v>BANCA EMPRESARIAL - ANTIOQUIA</v>
          </cell>
          <cell r="U1504" t="str">
            <v>MEDELLIN</v>
          </cell>
          <cell r="V1504" t="str">
            <v>TEODORO MUNERA HERRERA</v>
          </cell>
        </row>
        <row r="1505">
          <cell r="R1505">
            <v>780</v>
          </cell>
          <cell r="S1505" t="str">
            <v>GERENCIA PYME 12</v>
          </cell>
          <cell r="T1505" t="str">
            <v>REGIÓN BOGOTÁ NORTE</v>
          </cell>
          <cell r="U1505" t="str">
            <v>BOGOTA</v>
          </cell>
          <cell r="V1505" t="str">
            <v>OFICINA</v>
          </cell>
        </row>
        <row r="1506">
          <cell r="R1506">
            <v>782</v>
          </cell>
          <cell r="S1506" t="str">
            <v>CEO</v>
          </cell>
          <cell r="T1506" t="str">
            <v>BANCA INSTITUCIONAL - BTA</v>
          </cell>
          <cell r="U1506" t="str">
            <v>BOGOTA</v>
          </cell>
          <cell r="V1506" t="str">
            <v>MONICA MARIA PEÑARANDA E.</v>
          </cell>
        </row>
        <row r="1507">
          <cell r="R1507">
            <v>783</v>
          </cell>
          <cell r="S1507" t="str">
            <v>CEO</v>
          </cell>
          <cell r="T1507" t="str">
            <v>BANCA INSTITUCIONAL - BTA</v>
          </cell>
          <cell r="U1507" t="str">
            <v>BOGOTA</v>
          </cell>
          <cell r="V1507" t="str">
            <v>LINA MARIA MEJIA VALENCIA</v>
          </cell>
        </row>
        <row r="1508">
          <cell r="R1508">
            <v>784</v>
          </cell>
          <cell r="S1508" t="str">
            <v>CEO</v>
          </cell>
          <cell r="T1508" t="str">
            <v>BANCA OFICIAL E INSTITUCIONAL - BTA</v>
          </cell>
          <cell r="U1508" t="str">
            <v>BOGOTA</v>
          </cell>
          <cell r="V1508" t="str">
            <v xml:space="preserve">ALVARO FERNANDO GOMEZ GARCIA </v>
          </cell>
        </row>
        <row r="1509">
          <cell r="R1509">
            <v>785</v>
          </cell>
          <cell r="S1509" t="str">
            <v>CEO</v>
          </cell>
          <cell r="T1509" t="str">
            <v>BANCA OFICIAL E INSTITUCIONAL - BTA</v>
          </cell>
          <cell r="U1509" t="str">
            <v>BOGOTA</v>
          </cell>
          <cell r="V1509" t="str">
            <v>MARTHA LILI PRIETO</v>
          </cell>
        </row>
        <row r="1510">
          <cell r="R1510">
            <v>786</v>
          </cell>
          <cell r="S1510" t="str">
            <v>CEO</v>
          </cell>
          <cell r="T1510" t="str">
            <v>BANCA OFICIAL - OCCIDENTE</v>
          </cell>
          <cell r="U1510" t="str">
            <v>CALI</v>
          </cell>
          <cell r="V1510" t="str">
            <v>DIANA PATRICIA LONDOÑO</v>
          </cell>
        </row>
        <row r="1511">
          <cell r="R1511">
            <v>787</v>
          </cell>
          <cell r="S1511" t="str">
            <v>CEO</v>
          </cell>
          <cell r="T1511" t="str">
            <v>BANCA CORPORATIVA - BTA</v>
          </cell>
          <cell r="U1511" t="str">
            <v>BOGOTA</v>
          </cell>
          <cell r="V1511" t="str">
            <v xml:space="preserve">DANILO OSWALDO MOYA </v>
          </cell>
        </row>
        <row r="1512">
          <cell r="R1512">
            <v>788</v>
          </cell>
          <cell r="S1512" t="str">
            <v>UNIDAD ESPECIALIZADA DE VEHICULOS RED MB</v>
          </cell>
          <cell r="T1512" t="str">
            <v>BANCA MASIVA</v>
          </cell>
          <cell r="U1512" t="str">
            <v>MEDELLIN</v>
          </cell>
          <cell r="V1512" t="str">
            <v>OFICINA</v>
          </cell>
        </row>
        <row r="1513">
          <cell r="R1513">
            <v>789</v>
          </cell>
          <cell r="S1513" t="str">
            <v>CEO</v>
          </cell>
          <cell r="T1513" t="str">
            <v>BANCA CORPORATIVA, EMPRESARIAL, OFICIAL E INST - ANTIOQUIA</v>
          </cell>
          <cell r="U1513" t="str">
            <v>MEDELLIN</v>
          </cell>
          <cell r="V1513" t="str">
            <v xml:space="preserve">VICTOR ALONSO MUNERA GIL </v>
          </cell>
        </row>
        <row r="1514">
          <cell r="R1514">
            <v>790</v>
          </cell>
          <cell r="S1514" t="str">
            <v>GERENCIA PYME 27</v>
          </cell>
          <cell r="T1514" t="str">
            <v>REGIÓN BOGOTÁ SUR</v>
          </cell>
          <cell r="U1514" t="str">
            <v>BOGOTA</v>
          </cell>
          <cell r="V1514" t="str">
            <v>OFICINA</v>
          </cell>
        </row>
        <row r="1515">
          <cell r="R1515">
            <v>792</v>
          </cell>
          <cell r="S1515" t="str">
            <v>CALLE SEPTIMA NEIVA</v>
          </cell>
          <cell r="T1515" t="str">
            <v>CENTRAL</v>
          </cell>
          <cell r="U1515" t="str">
            <v>NEIVA</v>
          </cell>
          <cell r="V1515" t="str">
            <v>OFICINA</v>
          </cell>
        </row>
        <row r="1516">
          <cell r="R1516">
            <v>793</v>
          </cell>
          <cell r="S1516" t="str">
            <v>PITALITO</v>
          </cell>
          <cell r="T1516" t="str">
            <v>CENTRAL</v>
          </cell>
          <cell r="U1516" t="str">
            <v>PITALITO</v>
          </cell>
          <cell r="V1516" t="str">
            <v>OFICINA</v>
          </cell>
        </row>
        <row r="1517">
          <cell r="R1517">
            <v>794</v>
          </cell>
          <cell r="S1517" t="str">
            <v>PASEO DEL ROSARIO GARZON</v>
          </cell>
          <cell r="T1517" t="str">
            <v>CENTRAL</v>
          </cell>
          <cell r="U1517" t="str">
            <v>GARZON</v>
          </cell>
          <cell r="V1517" t="str">
            <v>OFICINA</v>
          </cell>
        </row>
        <row r="1518">
          <cell r="R1518">
            <v>795</v>
          </cell>
          <cell r="S1518" t="str">
            <v>SANTA CRUZ - COTA</v>
          </cell>
          <cell r="T1518" t="str">
            <v>BOGOTÁ NORTE</v>
          </cell>
          <cell r="U1518" t="str">
            <v>COTA</v>
          </cell>
          <cell r="V1518" t="str">
            <v>OFICINA</v>
          </cell>
        </row>
        <row r="1519">
          <cell r="R1519">
            <v>796</v>
          </cell>
          <cell r="S1519" t="str">
            <v>BOSA CENTRO</v>
          </cell>
          <cell r="T1519" t="str">
            <v>BOGOTÁ SUR</v>
          </cell>
          <cell r="U1519" t="str">
            <v>BOGOTA</v>
          </cell>
          <cell r="V1519" t="str">
            <v>OFICINA</v>
          </cell>
        </row>
        <row r="1520">
          <cell r="R1520">
            <v>797</v>
          </cell>
          <cell r="S1520" t="str">
            <v>GERENCIA PYME 59</v>
          </cell>
          <cell r="T1520" t="str">
            <v>REGIÓN COSTA</v>
          </cell>
          <cell r="U1520" t="str">
            <v>BARRANQUILLA</v>
          </cell>
          <cell r="V1520" t="str">
            <v>OFICINA</v>
          </cell>
        </row>
        <row r="1521">
          <cell r="R1521">
            <v>798</v>
          </cell>
          <cell r="S1521" t="str">
            <v>SUBACHOQUE</v>
          </cell>
          <cell r="T1521" t="str">
            <v>CENTRAL</v>
          </cell>
          <cell r="U1521" t="str">
            <v>SUBACHOQUE</v>
          </cell>
          <cell r="V1521" t="str">
            <v>OFICINA</v>
          </cell>
        </row>
        <row r="1522">
          <cell r="R1522">
            <v>799</v>
          </cell>
          <cell r="S1522" t="str">
            <v>CALERA</v>
          </cell>
          <cell r="T1522" t="str">
            <v>CENTRAL</v>
          </cell>
          <cell r="U1522" t="str">
            <v>LA CALERA</v>
          </cell>
          <cell r="V1522" t="str">
            <v>OFICINA</v>
          </cell>
        </row>
        <row r="1523">
          <cell r="R1523">
            <v>800</v>
          </cell>
          <cell r="S1523" t="str">
            <v>PLANETA RICA</v>
          </cell>
          <cell r="T1523" t="str">
            <v>COSTA</v>
          </cell>
          <cell r="U1523" t="str">
            <v>PLANETA RICA</v>
          </cell>
          <cell r="V1523" t="str">
            <v>OFICINA</v>
          </cell>
        </row>
        <row r="1524">
          <cell r="R1524">
            <v>801</v>
          </cell>
          <cell r="S1524" t="str">
            <v>ENGATIVA.</v>
          </cell>
          <cell r="T1524" t="str">
            <v>BOGOTÁ SUR</v>
          </cell>
          <cell r="U1524" t="str">
            <v>BOGOTA</v>
          </cell>
          <cell r="V1524" t="str">
            <v>OFICINA</v>
          </cell>
        </row>
        <row r="1525">
          <cell r="R1525">
            <v>802</v>
          </cell>
          <cell r="S1525" t="str">
            <v>CENTRO SUBA.</v>
          </cell>
          <cell r="T1525" t="str">
            <v>BOGOTÁ NORTE</v>
          </cell>
          <cell r="U1525" t="str">
            <v>BOGOTA</v>
          </cell>
          <cell r="V1525" t="str">
            <v>OFICINA</v>
          </cell>
        </row>
        <row r="1526">
          <cell r="R1526">
            <v>803</v>
          </cell>
          <cell r="S1526" t="str">
            <v>SAN NICOLAS</v>
          </cell>
          <cell r="T1526" t="str">
            <v>OCCIDENTE</v>
          </cell>
          <cell r="U1526" t="str">
            <v>CALI</v>
          </cell>
          <cell r="V1526" t="str">
            <v>OFICINA</v>
          </cell>
        </row>
        <row r="1527">
          <cell r="R1527">
            <v>804</v>
          </cell>
          <cell r="S1527" t="str">
            <v>PUERTO GAITAN</v>
          </cell>
          <cell r="T1527" t="str">
            <v>CENTRAL</v>
          </cell>
          <cell r="U1527" t="str">
            <v>PUERTO GAITAN</v>
          </cell>
          <cell r="V1527" t="str">
            <v>OFICINA</v>
          </cell>
        </row>
        <row r="1528">
          <cell r="R1528">
            <v>805</v>
          </cell>
          <cell r="S1528" t="str">
            <v>GERENCIA PYME 28</v>
          </cell>
          <cell r="T1528" t="str">
            <v>REGIÓN BOGOTÁ SUR</v>
          </cell>
          <cell r="U1528" t="str">
            <v>BOGOTA</v>
          </cell>
          <cell r="V1528" t="str">
            <v>OFICINA</v>
          </cell>
        </row>
        <row r="1529">
          <cell r="R1529">
            <v>806</v>
          </cell>
          <cell r="S1529" t="str">
            <v>CEO</v>
          </cell>
          <cell r="T1529" t="str">
            <v>BANCA SOCIAL - BTA</v>
          </cell>
          <cell r="U1529" t="str">
            <v>BTA - LLANOS</v>
          </cell>
          <cell r="V1529" t="str">
            <v>MARIA TERESA CASAS TOBITO</v>
          </cell>
        </row>
        <row r="1530">
          <cell r="R1530">
            <v>807</v>
          </cell>
          <cell r="S1530" t="str">
            <v>CENTRO COMERCIL UNICENTRO TUNJA</v>
          </cell>
          <cell r="T1530" t="str">
            <v>ORIENTE</v>
          </cell>
          <cell r="U1530" t="str">
            <v>TUNJA</v>
          </cell>
          <cell r="V1530" t="str">
            <v>OFICINA</v>
          </cell>
        </row>
        <row r="1531">
          <cell r="R1531">
            <v>808</v>
          </cell>
          <cell r="S1531" t="str">
            <v>CENTRO COMERCIAL PUERTA DEL NORTE</v>
          </cell>
          <cell r="T1531" t="str">
            <v>ANTIOQUIA</v>
          </cell>
          <cell r="U1531" t="str">
            <v>BELLO</v>
          </cell>
          <cell r="V1531" t="str">
            <v>OFICINA</v>
          </cell>
        </row>
        <row r="1532">
          <cell r="R1532">
            <v>809</v>
          </cell>
          <cell r="S1532" t="str">
            <v>GERENCIA PYME 29</v>
          </cell>
          <cell r="T1532" t="str">
            <v>REGIÓN BOGOTÁ SUR</v>
          </cell>
          <cell r="U1532" t="str">
            <v>BOGOTA</v>
          </cell>
          <cell r="V1532" t="str">
            <v>OFICINA</v>
          </cell>
        </row>
        <row r="1533">
          <cell r="R1533">
            <v>810</v>
          </cell>
          <cell r="S1533" t="str">
            <v>CENTRO COMERCIAL METROPOLITANO</v>
          </cell>
          <cell r="T1533" t="str">
            <v>COSTA</v>
          </cell>
          <cell r="U1533" t="str">
            <v>BARRANQUILLA</v>
          </cell>
          <cell r="V1533" t="str">
            <v>OFICINA</v>
          </cell>
        </row>
        <row r="1534">
          <cell r="R1534">
            <v>811</v>
          </cell>
          <cell r="S1534" t="str">
            <v>LA GRAN VIA</v>
          </cell>
          <cell r="T1534" t="str">
            <v>ANTIOQUIA</v>
          </cell>
          <cell r="U1534" t="str">
            <v>MEDELLIN</v>
          </cell>
          <cell r="V1534" t="str">
            <v>OFICINA</v>
          </cell>
        </row>
        <row r="1535">
          <cell r="R1535">
            <v>813</v>
          </cell>
          <cell r="S1535" t="str">
            <v>GERENCIA PREMIUM 18</v>
          </cell>
          <cell r="T1535" t="str">
            <v>BOGOTÁ NORTE</v>
          </cell>
          <cell r="U1535" t="str">
            <v>BOGOTA</v>
          </cell>
          <cell r="V1535" t="str">
            <v>OFICINA</v>
          </cell>
        </row>
        <row r="1536">
          <cell r="R1536">
            <v>816</v>
          </cell>
          <cell r="S1536" t="str">
            <v>CEO</v>
          </cell>
          <cell r="T1536" t="str">
            <v>BANCA EMPRESARIAL - BTA RED MB</v>
          </cell>
          <cell r="U1536" t="str">
            <v>BOGOTA</v>
          </cell>
          <cell r="V1536" t="str">
            <v>NAYIBE MATEUS</v>
          </cell>
        </row>
        <row r="1537">
          <cell r="R1537">
            <v>817</v>
          </cell>
          <cell r="S1537" t="str">
            <v>CENTRO COMERCIAL EL CAMPANARIO</v>
          </cell>
          <cell r="T1537" t="str">
            <v>OCCIDENTE</v>
          </cell>
          <cell r="U1537" t="str">
            <v>POPAYAN</v>
          </cell>
          <cell r="V1537" t="str">
            <v>OFICINA</v>
          </cell>
        </row>
        <row r="1538">
          <cell r="R1538">
            <v>819</v>
          </cell>
          <cell r="S1538" t="str">
            <v>CAMPIN</v>
          </cell>
          <cell r="T1538" t="str">
            <v>BOGOTÁ NORTE</v>
          </cell>
          <cell r="U1538" t="str">
            <v>BOGOTA</v>
          </cell>
          <cell r="V1538" t="str">
            <v>OFICINA</v>
          </cell>
        </row>
        <row r="1539">
          <cell r="R1539">
            <v>822</v>
          </cell>
          <cell r="S1539" t="str">
            <v>MEGACITY</v>
          </cell>
          <cell r="T1539" t="str">
            <v>CENTRAL</v>
          </cell>
          <cell r="U1539" t="str">
            <v>ZIPAQUIRA</v>
          </cell>
          <cell r="V1539" t="str">
            <v>OFICINA</v>
          </cell>
        </row>
        <row r="1540">
          <cell r="R1540">
            <v>829</v>
          </cell>
          <cell r="S1540" t="str">
            <v>CENTRO COMERCIAL DEL SUR MONTERIA</v>
          </cell>
          <cell r="T1540" t="str">
            <v>COSTA</v>
          </cell>
          <cell r="U1540" t="str">
            <v>MONTERIA</v>
          </cell>
          <cell r="V1540" t="str">
            <v>OFICINA</v>
          </cell>
        </row>
        <row r="1541">
          <cell r="R1541">
            <v>831</v>
          </cell>
          <cell r="S1541" t="str">
            <v>CEO</v>
          </cell>
          <cell r="T1541" t="str">
            <v>BANCA EMPRESARIAL - NOR ORIENTE</v>
          </cell>
          <cell r="U1541" t="str">
            <v>BARRANQUILLA</v>
          </cell>
          <cell r="V1541" t="str">
            <v>PILAR MANCHENO</v>
          </cell>
        </row>
        <row r="1542">
          <cell r="R1542">
            <v>832</v>
          </cell>
          <cell r="S1542" t="str">
            <v>CEO</v>
          </cell>
          <cell r="T1542" t="str">
            <v>BANCA EMPRESARIAL- OCCIDENTE</v>
          </cell>
          <cell r="U1542" t="str">
            <v>CALI</v>
          </cell>
          <cell r="V1542" t="str">
            <v>GLORIA VASQUEZ</v>
          </cell>
        </row>
        <row r="1543">
          <cell r="R1543">
            <v>833</v>
          </cell>
          <cell r="S1543" t="str">
            <v>CEO</v>
          </cell>
          <cell r="T1543" t="str">
            <v>BANCA CORPORATIVA - OCCIDENTE</v>
          </cell>
          <cell r="U1543" t="str">
            <v>CALI</v>
          </cell>
          <cell r="V1543" t="str">
            <v>GLORIA AMPARO VICTORIA</v>
          </cell>
        </row>
        <row r="1544">
          <cell r="R1544">
            <v>834</v>
          </cell>
          <cell r="S1544" t="str">
            <v>FOSUNAB (extensión oficina)</v>
          </cell>
          <cell r="T1544" t="str">
            <v>ORIENTE</v>
          </cell>
          <cell r="U1544" t="str">
            <v>FOSUNAB</v>
          </cell>
          <cell r="V1544" t="str">
            <v>OFICINA</v>
          </cell>
        </row>
        <row r="1545">
          <cell r="R1545">
            <v>835</v>
          </cell>
          <cell r="S1545" t="str">
            <v>SAHAGÚN</v>
          </cell>
          <cell r="T1545" t="str">
            <v>COSTA</v>
          </cell>
          <cell r="U1545" t="str">
            <v>SAHAGÚN</v>
          </cell>
          <cell r="V1545" t="str">
            <v>OFICINA</v>
          </cell>
        </row>
        <row r="1546">
          <cell r="R1546">
            <v>836</v>
          </cell>
          <cell r="S1546" t="str">
            <v>MURILLO TORO</v>
          </cell>
          <cell r="T1546" t="str">
            <v>CENTRAL</v>
          </cell>
          <cell r="U1546" t="str">
            <v>IBAGUE</v>
          </cell>
          <cell r="V1546" t="str">
            <v>OFICINA</v>
          </cell>
        </row>
        <row r="1547">
          <cell r="R1547">
            <v>837</v>
          </cell>
          <cell r="S1547" t="str">
            <v>LOS OCOBOS</v>
          </cell>
          <cell r="T1547" t="str">
            <v>CENTRAL</v>
          </cell>
          <cell r="U1547" t="str">
            <v>IBAGUE</v>
          </cell>
          <cell r="V1547" t="str">
            <v>OFICINA</v>
          </cell>
        </row>
        <row r="1548">
          <cell r="R1548">
            <v>838</v>
          </cell>
          <cell r="S1548" t="str">
            <v>NILO</v>
          </cell>
          <cell r="T1548" t="str">
            <v>CENTRAL</v>
          </cell>
          <cell r="U1548" t="str">
            <v>NILO</v>
          </cell>
          <cell r="V1548" t="str">
            <v>OFICINA</v>
          </cell>
        </row>
        <row r="1549">
          <cell r="R1549">
            <v>840</v>
          </cell>
          <cell r="S1549" t="str">
            <v>FRESNO</v>
          </cell>
          <cell r="T1549" t="str">
            <v>CENTRAL</v>
          </cell>
          <cell r="U1549" t="str">
            <v>FRESNO</v>
          </cell>
          <cell r="V1549" t="str">
            <v>OFICINA</v>
          </cell>
        </row>
        <row r="1550">
          <cell r="R1550">
            <v>841</v>
          </cell>
          <cell r="S1550" t="str">
            <v>MANZANARES.</v>
          </cell>
          <cell r="T1550" t="str">
            <v>ANTIOQUIA</v>
          </cell>
          <cell r="U1550" t="str">
            <v>MANZANARES</v>
          </cell>
          <cell r="V1550" t="str">
            <v>OFICINA</v>
          </cell>
        </row>
        <row r="1551">
          <cell r="R1551">
            <v>842</v>
          </cell>
          <cell r="S1551" t="str">
            <v>PARQUE LAGO URIBE PEREIRA</v>
          </cell>
          <cell r="T1551" t="str">
            <v>ANTIOQUIA</v>
          </cell>
          <cell r="U1551" t="str">
            <v>PEREIRA</v>
          </cell>
          <cell r="V1551" t="str">
            <v>OFICINA</v>
          </cell>
        </row>
        <row r="1552">
          <cell r="R1552">
            <v>844</v>
          </cell>
          <cell r="S1552" t="str">
            <v>PARQUE DE LA CONCORDIA SEVILLA</v>
          </cell>
          <cell r="T1552" t="str">
            <v>OCCIDENTE</v>
          </cell>
          <cell r="U1552" t="str">
            <v xml:space="preserve">SEVILLA </v>
          </cell>
          <cell r="V1552" t="str">
            <v>OFICINA</v>
          </cell>
        </row>
        <row r="1553">
          <cell r="R1553">
            <v>845</v>
          </cell>
          <cell r="S1553" t="str">
            <v>CIUDAD MILAGRO ARMENIA</v>
          </cell>
          <cell r="T1553" t="str">
            <v>ANTIOQUIA</v>
          </cell>
          <cell r="U1553" t="str">
            <v>ARMENIA</v>
          </cell>
          <cell r="V1553" t="str">
            <v>OFICINA</v>
          </cell>
        </row>
        <row r="1554">
          <cell r="R1554">
            <v>847</v>
          </cell>
          <cell r="S1554" t="str">
            <v>ANSERMA.</v>
          </cell>
          <cell r="T1554" t="str">
            <v>ANTIOQUIA</v>
          </cell>
          <cell r="U1554" t="str">
            <v>ANSERMA</v>
          </cell>
          <cell r="V1554" t="str">
            <v>OFICINA</v>
          </cell>
        </row>
        <row r="1555">
          <cell r="R1555">
            <v>848</v>
          </cell>
          <cell r="S1555" t="str">
            <v>RIOSUCIO.</v>
          </cell>
          <cell r="T1555" t="str">
            <v>ANTIOQUIA</v>
          </cell>
          <cell r="U1555" t="str">
            <v xml:space="preserve">RIOSUCIO </v>
          </cell>
          <cell r="V1555" t="str">
            <v>OFICINA</v>
          </cell>
        </row>
        <row r="1556">
          <cell r="R1556">
            <v>849</v>
          </cell>
          <cell r="S1556" t="str">
            <v>CARRERA 33 C CABECERA</v>
          </cell>
          <cell r="T1556" t="str">
            <v>ORIENTE</v>
          </cell>
          <cell r="U1556" t="str">
            <v>BUCARAMANGA</v>
          </cell>
          <cell r="V1556" t="str">
            <v>OFICINA</v>
          </cell>
        </row>
        <row r="1557">
          <cell r="R1557">
            <v>850</v>
          </cell>
          <cell r="S1557" t="str">
            <v>PARQUE URIBE - BARRANCABERMEJA</v>
          </cell>
          <cell r="T1557" t="str">
            <v>ORIENTE</v>
          </cell>
          <cell r="U1557" t="str">
            <v xml:space="preserve">BARRANCABERMEJA </v>
          </cell>
          <cell r="V1557" t="str">
            <v>OFICINA</v>
          </cell>
        </row>
        <row r="1558">
          <cell r="R1558">
            <v>851</v>
          </cell>
          <cell r="S1558" t="str">
            <v>CORPORACION DE ABASTOS</v>
          </cell>
          <cell r="T1558" t="str">
            <v>BOGOTÁ SUR</v>
          </cell>
          <cell r="U1558" t="str">
            <v>BOGOTA</v>
          </cell>
          <cell r="V1558" t="str">
            <v>OFICINA</v>
          </cell>
        </row>
        <row r="1559">
          <cell r="R1559">
            <v>852</v>
          </cell>
          <cell r="S1559" t="str">
            <v>VILLA JULIA.</v>
          </cell>
          <cell r="T1559" t="str">
            <v>CENTRAL</v>
          </cell>
          <cell r="U1559" t="str">
            <v>VILLAVICENCIO</v>
          </cell>
          <cell r="V1559" t="str">
            <v>OFICINA</v>
          </cell>
        </row>
        <row r="1560">
          <cell r="R1560">
            <v>853</v>
          </cell>
          <cell r="S1560" t="str">
            <v>CUMARAL.</v>
          </cell>
          <cell r="T1560" t="str">
            <v>CENTRAL</v>
          </cell>
          <cell r="U1560" t="str">
            <v>CUMARAL</v>
          </cell>
          <cell r="V1560" t="str">
            <v>OFICINA</v>
          </cell>
        </row>
        <row r="1561">
          <cell r="R1561">
            <v>854</v>
          </cell>
          <cell r="S1561" t="str">
            <v>LOS CANGUROS - AGUAZUL</v>
          </cell>
          <cell r="T1561" t="str">
            <v>ORIENTE</v>
          </cell>
          <cell r="U1561" t="str">
            <v>AGUAZUL</v>
          </cell>
          <cell r="V1561" t="str">
            <v>OFICINA</v>
          </cell>
        </row>
        <row r="1562">
          <cell r="R1562">
            <v>855</v>
          </cell>
          <cell r="S1562" t="str">
            <v>RIO BRAVO - YOPAL</v>
          </cell>
          <cell r="T1562" t="str">
            <v>ORIENTE</v>
          </cell>
          <cell r="U1562" t="str">
            <v xml:space="preserve">YOPAL </v>
          </cell>
          <cell r="V1562" t="str">
            <v>OFICINA</v>
          </cell>
        </row>
        <row r="1563">
          <cell r="R1563">
            <v>857</v>
          </cell>
          <cell r="S1563" t="str">
            <v>CEO</v>
          </cell>
          <cell r="T1563" t="str">
            <v>BANCA CORP / EMP - ANTIOQUIA</v>
          </cell>
          <cell r="U1563" t="str">
            <v>MEDELLIN</v>
          </cell>
          <cell r="V1563" t="str">
            <v>LINA GONZALEZ</v>
          </cell>
        </row>
        <row r="1564">
          <cell r="R1564">
            <v>858</v>
          </cell>
          <cell r="S1564" t="str">
            <v>CEO</v>
          </cell>
          <cell r="T1564" t="str">
            <v>BANCA CORP / EMP - ANTIOQUIA</v>
          </cell>
          <cell r="U1564" t="str">
            <v>MEDELLIN</v>
          </cell>
          <cell r="V1564" t="str">
            <v>CATALINA GIL MOLINA</v>
          </cell>
        </row>
        <row r="1565">
          <cell r="R1565">
            <v>859</v>
          </cell>
          <cell r="S1565" t="str">
            <v>CEO</v>
          </cell>
          <cell r="T1565" t="str">
            <v>BANCA EMPRESARIAL - NOR ORIENTE</v>
          </cell>
          <cell r="U1565" t="str">
            <v>BUCARAMANGA</v>
          </cell>
          <cell r="V1565" t="str">
            <v>SILVIA HELENA GUERRERO MARTINEZ</v>
          </cell>
        </row>
        <row r="1566">
          <cell r="R1566">
            <v>860</v>
          </cell>
          <cell r="S1566" t="str">
            <v>CEO</v>
          </cell>
          <cell r="T1566" t="str">
            <v>BANCA EMPRESARIAL - NOR ORIENTE</v>
          </cell>
          <cell r="U1566" t="str">
            <v>CARTAGENA</v>
          </cell>
          <cell r="V1566" t="str">
            <v>JENNY GARCIA VILARO</v>
          </cell>
        </row>
        <row r="1567">
          <cell r="R1567">
            <v>863</v>
          </cell>
          <cell r="S1567" t="str">
            <v>CENTRO COMERCIAL GUATAPURI</v>
          </cell>
          <cell r="T1567" t="str">
            <v>COSTA</v>
          </cell>
          <cell r="U1567" t="str">
            <v>VALLEDUPAR</v>
          </cell>
          <cell r="V1567" t="str">
            <v>OFICINA</v>
          </cell>
        </row>
        <row r="1568">
          <cell r="R1568">
            <v>867</v>
          </cell>
          <cell r="S1568" t="str">
            <v>CEO</v>
          </cell>
          <cell r="T1568" t="str">
            <v>BANCA EMPRESARIAL - BTA RED MB</v>
          </cell>
          <cell r="U1568" t="str">
            <v>BOGOTA</v>
          </cell>
          <cell r="V1568" t="str">
            <v>DORIS CARRILLO BRAVO</v>
          </cell>
        </row>
        <row r="1569">
          <cell r="R1569">
            <v>868</v>
          </cell>
          <cell r="S1569" t="str">
            <v>INDUSTRIAS DEL MAIZ (UNICO)</v>
          </cell>
          <cell r="T1569" t="str">
            <v>OCCIDENTE</v>
          </cell>
          <cell r="U1569" t="str">
            <v>CALI</v>
          </cell>
          <cell r="V1569" t="str">
            <v>OFICINA</v>
          </cell>
        </row>
        <row r="1570">
          <cell r="R1570">
            <v>869</v>
          </cell>
          <cell r="S1570" t="str">
            <v>CENTRO COMERCIAL PREMIER LIMONAR</v>
          </cell>
          <cell r="T1570" t="str">
            <v>OCCIDENTE</v>
          </cell>
          <cell r="U1570" t="str">
            <v>CALI</v>
          </cell>
          <cell r="V1570" t="str">
            <v>OFICINA</v>
          </cell>
        </row>
        <row r="1571">
          <cell r="R1571">
            <v>870</v>
          </cell>
          <cell r="S1571" t="str">
            <v>GERENCIA PYME 60</v>
          </cell>
          <cell r="T1571" t="str">
            <v>REGIÓN COSTA</v>
          </cell>
          <cell r="U1571" t="str">
            <v>BARRANQUILLA</v>
          </cell>
          <cell r="V1571" t="str">
            <v>OFICINA</v>
          </cell>
        </row>
        <row r="1572">
          <cell r="R1572">
            <v>874</v>
          </cell>
          <cell r="S1572" t="str">
            <v>CENTRO COMERCIAL MIRAMAR</v>
          </cell>
          <cell r="T1572" t="str">
            <v>COSTA</v>
          </cell>
          <cell r="U1572" t="str">
            <v>BARRANQUILLA</v>
          </cell>
          <cell r="V1572" t="str">
            <v>OFICINA</v>
          </cell>
        </row>
        <row r="1573">
          <cell r="R1573">
            <v>875</v>
          </cell>
          <cell r="S1573" t="str">
            <v>UNIDAD ESPECIALIZADA DE VEHICULOS RED MB</v>
          </cell>
          <cell r="T1573" t="str">
            <v>BANCA MASIVA</v>
          </cell>
          <cell r="U1573" t="str">
            <v>BUCARAMANGA</v>
          </cell>
          <cell r="V1573" t="str">
            <v>OFICINA</v>
          </cell>
        </row>
        <row r="1574">
          <cell r="R1574">
            <v>878</v>
          </cell>
          <cell r="S1574" t="str">
            <v>CLINICA META</v>
          </cell>
          <cell r="T1574" t="str">
            <v>CENTRAL</v>
          </cell>
          <cell r="U1574" t="str">
            <v>VILLAVICENCIO</v>
          </cell>
          <cell r="V1574" t="str">
            <v>OFICINA</v>
          </cell>
        </row>
        <row r="1575">
          <cell r="R1575">
            <v>880</v>
          </cell>
          <cell r="S1575" t="str">
            <v>MONTERIA NORTE</v>
          </cell>
          <cell r="T1575" t="str">
            <v>COSTA</v>
          </cell>
          <cell r="U1575" t="str">
            <v>MONTERIA</v>
          </cell>
          <cell r="V1575" t="str">
            <v>OFICINA</v>
          </cell>
        </row>
        <row r="1576">
          <cell r="R1576">
            <v>882</v>
          </cell>
          <cell r="S1576" t="str">
            <v>CEO</v>
          </cell>
          <cell r="T1576" t="str">
            <v>BANCA CORP / EMP - NOR ORIENTE</v>
          </cell>
          <cell r="U1576" t="str">
            <v>CÚCUTA</v>
          </cell>
          <cell r="V1576" t="str">
            <v>DANILO ARIAS PARADA</v>
          </cell>
        </row>
        <row r="1577">
          <cell r="R1577">
            <v>885</v>
          </cell>
          <cell r="S1577" t="str">
            <v>ANAPOIMA</v>
          </cell>
          <cell r="T1577" t="str">
            <v>CENTRAL</v>
          </cell>
          <cell r="U1577" t="str">
            <v>ANAPOIMA</v>
          </cell>
          <cell r="V1577" t="str">
            <v>OFICINA</v>
          </cell>
        </row>
        <row r="1578">
          <cell r="R1578">
            <v>895</v>
          </cell>
          <cell r="S1578" t="str">
            <v>MONIQUIRA.</v>
          </cell>
          <cell r="T1578" t="str">
            <v>ORIENTE</v>
          </cell>
          <cell r="U1578" t="str">
            <v>MONIQUIRA</v>
          </cell>
          <cell r="V1578" t="str">
            <v>OFICINA</v>
          </cell>
        </row>
        <row r="1579">
          <cell r="R1579">
            <v>896</v>
          </cell>
          <cell r="S1579" t="str">
            <v>GERENCIA PREMIUM 19</v>
          </cell>
          <cell r="T1579" t="str">
            <v>BOGOTÁ SUR</v>
          </cell>
          <cell r="U1579" t="str">
            <v>BOGOTA</v>
          </cell>
          <cell r="V1579" t="str">
            <v>OFICINA</v>
          </cell>
        </row>
        <row r="1580">
          <cell r="R1580">
            <v>897</v>
          </cell>
          <cell r="S1580" t="str">
            <v>CAUCASIA</v>
          </cell>
          <cell r="T1580" t="str">
            <v>ANTIOQUIA</v>
          </cell>
          <cell r="U1580" t="str">
            <v>CAUCASIA</v>
          </cell>
          <cell r="V1580" t="str">
            <v>OFICINA</v>
          </cell>
        </row>
        <row r="1581">
          <cell r="R1581">
            <v>898</v>
          </cell>
          <cell r="S1581" t="str">
            <v>ZONA FRANCA PALMA SECA</v>
          </cell>
          <cell r="T1581" t="str">
            <v>OCCIDENTE</v>
          </cell>
          <cell r="U1581" t="str">
            <v>CALI</v>
          </cell>
          <cell r="V1581" t="str">
            <v>OFICINA</v>
          </cell>
        </row>
        <row r="1582">
          <cell r="R1582">
            <v>901</v>
          </cell>
          <cell r="S1582" t="str">
            <v>GERENCIA PYME 73</v>
          </cell>
          <cell r="T1582" t="str">
            <v>REGIÓN ANTIOQUIA</v>
          </cell>
          <cell r="U1582" t="str">
            <v>MEDELLIN</v>
          </cell>
          <cell r="V1582" t="str">
            <v>OFICINA</v>
          </cell>
        </row>
        <row r="1583">
          <cell r="R1583">
            <v>903</v>
          </cell>
          <cell r="S1583" t="str">
            <v>GERENCIA PYME 74</v>
          </cell>
          <cell r="T1583" t="str">
            <v>REGIÓN ANTIOQUIA</v>
          </cell>
          <cell r="U1583" t="str">
            <v>MEDELLIN</v>
          </cell>
          <cell r="V1583" t="str">
            <v>OFICINA</v>
          </cell>
        </row>
        <row r="1584">
          <cell r="R1584">
            <v>904</v>
          </cell>
          <cell r="S1584" t="str">
            <v>BARRANCA DE UPIA</v>
          </cell>
          <cell r="T1584" t="str">
            <v>CENTRAL</v>
          </cell>
          <cell r="U1584" t="str">
            <v>BARRANCA DE UPIA</v>
          </cell>
          <cell r="V1584" t="str">
            <v>OFICINA</v>
          </cell>
        </row>
        <row r="1585">
          <cell r="R1585">
            <v>907</v>
          </cell>
          <cell r="S1585" t="str">
            <v>CENTRO COMERCIAL CARIBE PLAZA</v>
          </cell>
          <cell r="T1585" t="str">
            <v>COSTA</v>
          </cell>
          <cell r="U1585" t="str">
            <v>CARTAGENA</v>
          </cell>
          <cell r="V1585" t="str">
            <v>OFICINA</v>
          </cell>
        </row>
        <row r="1586">
          <cell r="R1586">
            <v>908</v>
          </cell>
          <cell r="S1586" t="str">
            <v>CENTRO EMPRESARIAL OFIX 33</v>
          </cell>
          <cell r="T1586" t="str">
            <v>ANTIOQUIA</v>
          </cell>
          <cell r="U1586" t="str">
            <v>MEDELLIN</v>
          </cell>
          <cell r="V1586" t="str">
            <v>OFICINA</v>
          </cell>
        </row>
        <row r="1587">
          <cell r="R1587">
            <v>909</v>
          </cell>
          <cell r="S1587" t="str">
            <v>GERENCIA PYME 75</v>
          </cell>
          <cell r="T1587" t="str">
            <v>REGIÓN BOGOTÁ NORTE</v>
          </cell>
          <cell r="U1587" t="str">
            <v>BOGOTA</v>
          </cell>
          <cell r="V1587" t="str">
            <v>OFICINA</v>
          </cell>
        </row>
        <row r="1588">
          <cell r="R1588">
            <v>910</v>
          </cell>
          <cell r="S1588" t="str">
            <v>CENTRO COMERCIAL PORTAL DEL PRADO</v>
          </cell>
          <cell r="T1588" t="str">
            <v>COSTA</v>
          </cell>
          <cell r="U1588" t="str">
            <v>BARRANQUILLA</v>
          </cell>
          <cell r="V1588" t="str">
            <v>OFICINA</v>
          </cell>
        </row>
        <row r="1589">
          <cell r="R1589">
            <v>911</v>
          </cell>
          <cell r="S1589" t="str">
            <v>C.C. VIVA</v>
          </cell>
          <cell r="T1589" t="str">
            <v>OCCIDENTE</v>
          </cell>
          <cell r="U1589" t="str">
            <v xml:space="preserve">SEVILLA </v>
          </cell>
          <cell r="V1589" t="str">
            <v>OFICINA</v>
          </cell>
        </row>
        <row r="1590">
          <cell r="R1590">
            <v>915</v>
          </cell>
          <cell r="S1590" t="str">
            <v>GERENCIA PREMIUM 20</v>
          </cell>
          <cell r="T1590" t="str">
            <v>BOGOTÁ SUR</v>
          </cell>
          <cell r="U1590" t="str">
            <v>BOGOTA</v>
          </cell>
          <cell r="V1590" t="str">
            <v>OFICINA</v>
          </cell>
        </row>
        <row r="1591">
          <cell r="R1591">
            <v>917</v>
          </cell>
          <cell r="S1591" t="str">
            <v>GERENCIA PYME 76</v>
          </cell>
          <cell r="T1591" t="str">
            <v>REGIÓN BOGOTÁ NORTE</v>
          </cell>
          <cell r="U1591" t="str">
            <v>BOGOTA</v>
          </cell>
          <cell r="V1591" t="str">
            <v>OFICINA</v>
          </cell>
        </row>
        <row r="1592">
          <cell r="R1592">
            <v>918</v>
          </cell>
          <cell r="S1592" t="str">
            <v>GERENCIA PYME 77</v>
          </cell>
          <cell r="T1592" t="str">
            <v>REGIÓN BOGOTÁ NORTE</v>
          </cell>
          <cell r="U1592" t="str">
            <v>BOGOTA</v>
          </cell>
          <cell r="V1592" t="str">
            <v>OFICINA</v>
          </cell>
        </row>
        <row r="1593">
          <cell r="R1593">
            <v>919</v>
          </cell>
          <cell r="S1593" t="str">
            <v>GERENCIA PYME 78</v>
          </cell>
          <cell r="T1593" t="str">
            <v>REGIÓN BOGOTÁ NORTE</v>
          </cell>
          <cell r="U1593" t="str">
            <v>BOGOTA</v>
          </cell>
          <cell r="V1593" t="str">
            <v>OFICINA</v>
          </cell>
        </row>
        <row r="1594">
          <cell r="R1594">
            <v>922</v>
          </cell>
          <cell r="S1594" t="str">
            <v>GERENCIA PYME 79</v>
          </cell>
          <cell r="T1594" t="str">
            <v>REGIÓN BOGOTÁ NORTE</v>
          </cell>
          <cell r="U1594" t="str">
            <v>BOGOTA</v>
          </cell>
          <cell r="V1594" t="str">
            <v>OFICINA</v>
          </cell>
        </row>
        <row r="1595">
          <cell r="R1595">
            <v>923</v>
          </cell>
          <cell r="S1595" t="str">
            <v>GERENCIA PYME 80</v>
          </cell>
          <cell r="T1595" t="str">
            <v>REGIÓN BOGOTÁ SUR</v>
          </cell>
          <cell r="U1595" t="str">
            <v>BOGOTA</v>
          </cell>
          <cell r="V1595" t="str">
            <v>OFICINA</v>
          </cell>
        </row>
        <row r="1596">
          <cell r="R1596">
            <v>925</v>
          </cell>
          <cell r="S1596" t="str">
            <v>GERENCIA PYME 81</v>
          </cell>
          <cell r="T1596" t="str">
            <v>REGIÓN BOGOTÁ SUR</v>
          </cell>
          <cell r="U1596" t="str">
            <v>BOGOTA</v>
          </cell>
          <cell r="V1596" t="str">
            <v>OFICINA</v>
          </cell>
        </row>
        <row r="1597">
          <cell r="R1597">
            <v>926</v>
          </cell>
          <cell r="S1597" t="str">
            <v>GERENCIA PYME 82</v>
          </cell>
          <cell r="T1597" t="str">
            <v>REGIÓN BOGOTÁ SUR</v>
          </cell>
          <cell r="U1597" t="str">
            <v>BOGOTA</v>
          </cell>
          <cell r="V1597" t="str">
            <v>OFICINA</v>
          </cell>
        </row>
        <row r="1598">
          <cell r="R1598">
            <v>927</v>
          </cell>
          <cell r="S1598" t="str">
            <v>GERENCIA PYME 83</v>
          </cell>
          <cell r="T1598" t="str">
            <v>REGIÓN BOGOTÁ SUR</v>
          </cell>
          <cell r="U1598" t="str">
            <v>BOGOTA</v>
          </cell>
          <cell r="V1598" t="str">
            <v>OFICINA</v>
          </cell>
        </row>
        <row r="1599">
          <cell r="R1599">
            <v>928</v>
          </cell>
          <cell r="S1599" t="str">
            <v>GERENCIA PYME 84</v>
          </cell>
          <cell r="T1599" t="str">
            <v>REGIÓN OCCIDENTE</v>
          </cell>
          <cell r="U1599" t="str">
            <v>CALI</v>
          </cell>
          <cell r="V1599" t="str">
            <v>OFICINA</v>
          </cell>
        </row>
        <row r="1600">
          <cell r="R1600">
            <v>929</v>
          </cell>
          <cell r="S1600" t="str">
            <v>GERENCIA PYME 85</v>
          </cell>
          <cell r="T1600" t="str">
            <v>REGIÓN OCCIDENTE</v>
          </cell>
          <cell r="U1600" t="str">
            <v>CALI</v>
          </cell>
          <cell r="V1600" t="str">
            <v>OFICINA</v>
          </cell>
        </row>
        <row r="1601">
          <cell r="R1601">
            <v>930</v>
          </cell>
          <cell r="S1601" t="str">
            <v>GERENCIA PYME 61</v>
          </cell>
          <cell r="T1601" t="str">
            <v>REGIÓN COSTA</v>
          </cell>
          <cell r="U1601" t="str">
            <v>BARRANQUILLA</v>
          </cell>
          <cell r="V1601" t="str">
            <v>OFICINA</v>
          </cell>
        </row>
        <row r="1602">
          <cell r="R1602">
            <v>931</v>
          </cell>
          <cell r="S1602" t="str">
            <v>GERENCIA PYME 86</v>
          </cell>
          <cell r="T1602" t="str">
            <v>REGIÓN OCCIDENTE</v>
          </cell>
          <cell r="U1602" t="str">
            <v>CALI</v>
          </cell>
          <cell r="V1602" t="str">
            <v>OFICINA</v>
          </cell>
        </row>
        <row r="1603">
          <cell r="R1603">
            <v>932</v>
          </cell>
          <cell r="S1603" t="str">
            <v>GERENCIA PYME 87</v>
          </cell>
          <cell r="T1603" t="str">
            <v>REGIÓN OCCIDENTE</v>
          </cell>
          <cell r="U1603" t="str">
            <v>CALI</v>
          </cell>
          <cell r="V1603" t="str">
            <v>OFICINA</v>
          </cell>
        </row>
        <row r="1604">
          <cell r="R1604">
            <v>933</v>
          </cell>
          <cell r="S1604" t="str">
            <v>GERENCIA PYME 88</v>
          </cell>
          <cell r="T1604" t="str">
            <v>REGIÓN OCCIDENTE</v>
          </cell>
          <cell r="U1604" t="str">
            <v>CALI</v>
          </cell>
          <cell r="V1604" t="str">
            <v>OFICINA</v>
          </cell>
        </row>
        <row r="1605">
          <cell r="R1605">
            <v>934</v>
          </cell>
          <cell r="S1605" t="str">
            <v>BOGOTA , D.C</v>
          </cell>
          <cell r="T1605" t="str">
            <v>VICEPRESIDENCIA INTERNACIONAL</v>
          </cell>
          <cell r="U1605" t="str">
            <v>BOGOTA</v>
          </cell>
          <cell r="V1605" t="str">
            <v xml:space="preserve">BOGOTA, D.C </v>
          </cell>
        </row>
        <row r="1606">
          <cell r="R1606">
            <v>935</v>
          </cell>
          <cell r="S1606" t="str">
            <v>GERENCIA PYME 89</v>
          </cell>
          <cell r="T1606" t="str">
            <v>REGIÓN OCCIDENTE</v>
          </cell>
          <cell r="U1606" t="str">
            <v>TULUA</v>
          </cell>
          <cell r="V1606" t="str">
            <v>OFICINA</v>
          </cell>
        </row>
        <row r="1607">
          <cell r="R1607">
            <v>936</v>
          </cell>
          <cell r="S1607" t="str">
            <v>GERENCIA PYME 90</v>
          </cell>
          <cell r="T1607" t="str">
            <v>REGIÓN ORIENTE</v>
          </cell>
          <cell r="U1607" t="str">
            <v>BUCARAMANGA</v>
          </cell>
          <cell r="V1607" t="str">
            <v>OFICINA</v>
          </cell>
        </row>
        <row r="1608">
          <cell r="R1608">
            <v>938</v>
          </cell>
          <cell r="S1608" t="str">
            <v>GERENCIA PYME 91</v>
          </cell>
          <cell r="T1608" t="str">
            <v>REGIÓN ORIENTE</v>
          </cell>
          <cell r="U1608" t="str">
            <v>BUCARAMANGA</v>
          </cell>
          <cell r="V1608" t="str">
            <v>OFICINA</v>
          </cell>
        </row>
        <row r="1609">
          <cell r="R1609">
            <v>941</v>
          </cell>
          <cell r="S1609" t="str">
            <v>CEO</v>
          </cell>
          <cell r="T1609" t="str">
            <v>BANCA SOCIAL - BTA</v>
          </cell>
          <cell r="U1609" t="str">
            <v>BOGOTA</v>
          </cell>
          <cell r="V1609" t="str">
            <v>ESTHER CRISTINA FONSECA</v>
          </cell>
        </row>
        <row r="1610">
          <cell r="R1610">
            <v>945</v>
          </cell>
          <cell r="S1610" t="str">
            <v>GERENCIA PYME 92</v>
          </cell>
          <cell r="T1610" t="str">
            <v>REGIÓN ORIENTE</v>
          </cell>
          <cell r="U1610" t="str">
            <v>BUCARAMANGA</v>
          </cell>
          <cell r="V1610" t="str">
            <v>OFICINA</v>
          </cell>
        </row>
        <row r="1611">
          <cell r="R1611">
            <v>947</v>
          </cell>
          <cell r="S1611" t="str">
            <v>GERENCIA PYME 93</v>
          </cell>
          <cell r="T1611" t="str">
            <v>REGIÓN ORIENTE</v>
          </cell>
          <cell r="U1611" t="str">
            <v>BUCARAMANGA</v>
          </cell>
          <cell r="V1611" t="str">
            <v>OFICINA</v>
          </cell>
        </row>
        <row r="1612">
          <cell r="R1612">
            <v>950</v>
          </cell>
          <cell r="S1612" t="str">
            <v>GERENCIA PYME 94</v>
          </cell>
          <cell r="T1612" t="str">
            <v>REGIÓN ORIENTE</v>
          </cell>
          <cell r="U1612" t="str">
            <v>BUCARAMANGA</v>
          </cell>
          <cell r="V1612" t="str">
            <v>OFICINA</v>
          </cell>
        </row>
        <row r="1613">
          <cell r="R1613">
            <v>952</v>
          </cell>
          <cell r="S1613" t="str">
            <v>GERENCIA PYME 95</v>
          </cell>
          <cell r="T1613" t="str">
            <v>REGIÓN ORIENTE</v>
          </cell>
          <cell r="U1613" t="str">
            <v>BUCARAMANGA</v>
          </cell>
          <cell r="V1613" t="str">
            <v>OFICINA</v>
          </cell>
        </row>
        <row r="1614">
          <cell r="R1614">
            <v>953</v>
          </cell>
          <cell r="S1614" t="str">
            <v>GERENCIA PYME 96</v>
          </cell>
          <cell r="T1614" t="str">
            <v>REGIÓN COSTA</v>
          </cell>
          <cell r="U1614" t="str">
            <v>BARRANQUILLA</v>
          </cell>
          <cell r="V1614" t="str">
            <v>OFICINA</v>
          </cell>
        </row>
        <row r="1615">
          <cell r="R1615">
            <v>954</v>
          </cell>
          <cell r="S1615" t="str">
            <v>GERENCIA PYME 97</v>
          </cell>
          <cell r="T1615" t="str">
            <v>REGIÓN COSTA</v>
          </cell>
          <cell r="U1615" t="str">
            <v>BARRANQUILLA</v>
          </cell>
          <cell r="V1615" t="str">
            <v>OFICINA</v>
          </cell>
        </row>
        <row r="1616">
          <cell r="R1616">
            <v>955</v>
          </cell>
          <cell r="S1616" t="str">
            <v>GERENCIA PYME 98</v>
          </cell>
          <cell r="T1616" t="str">
            <v>REGIÓN COSTA</v>
          </cell>
          <cell r="U1616" t="str">
            <v>VALLEDUPAR</v>
          </cell>
          <cell r="V1616" t="str">
            <v>OFICINA</v>
          </cell>
        </row>
        <row r="1617">
          <cell r="R1617">
            <v>957</v>
          </cell>
          <cell r="S1617" t="str">
            <v>GERENCIA PYME 99</v>
          </cell>
          <cell r="T1617" t="str">
            <v>REGIÓN COSTA</v>
          </cell>
          <cell r="U1617" t="str">
            <v>BARRANQUILLA</v>
          </cell>
          <cell r="V1617" t="str">
            <v>OFICINA</v>
          </cell>
        </row>
        <row r="1618">
          <cell r="R1618">
            <v>962</v>
          </cell>
          <cell r="S1618" t="str">
            <v>GERENCIA PYME 100</v>
          </cell>
          <cell r="T1618" t="str">
            <v>REGIÓN COSTA</v>
          </cell>
          <cell r="U1618" t="str">
            <v>BARRANQUILLA</v>
          </cell>
          <cell r="V1618" t="str">
            <v>OFICINA</v>
          </cell>
        </row>
        <row r="1619">
          <cell r="R1619">
            <v>963</v>
          </cell>
          <cell r="S1619" t="str">
            <v>GERENCIA PYME 101</v>
          </cell>
          <cell r="T1619" t="str">
            <v>REGIÓN CENTRAL</v>
          </cell>
          <cell r="U1619" t="str">
            <v>BOGOTA</v>
          </cell>
          <cell r="V1619" t="str">
            <v>OFICINA</v>
          </cell>
        </row>
        <row r="1620">
          <cell r="R1620">
            <v>964</v>
          </cell>
          <cell r="S1620" t="str">
            <v>GERENCIA PYME 102</v>
          </cell>
          <cell r="T1620" t="str">
            <v>REGIÓN CENTRAL</v>
          </cell>
          <cell r="U1620" t="str">
            <v>BOGOTA</v>
          </cell>
          <cell r="V1620" t="str">
            <v>OFICINA</v>
          </cell>
        </row>
        <row r="1621">
          <cell r="R1621">
            <v>966</v>
          </cell>
          <cell r="S1621" t="str">
            <v>GERENCIA PREMIUM 5</v>
          </cell>
          <cell r="T1621" t="str">
            <v>ANTIOQUIA</v>
          </cell>
          <cell r="U1621" t="str">
            <v>MEDELLIN</v>
          </cell>
          <cell r="V1621" t="str">
            <v>OFICINA</v>
          </cell>
        </row>
        <row r="1622">
          <cell r="R1622">
            <v>967</v>
          </cell>
          <cell r="S1622" t="str">
            <v>GERENCIA PREMIUM 6</v>
          </cell>
          <cell r="T1622" t="str">
            <v>ANTIOQUIA</v>
          </cell>
          <cell r="U1622" t="str">
            <v>MEDELLIN</v>
          </cell>
          <cell r="V1622" t="str">
            <v>OFICINA</v>
          </cell>
        </row>
        <row r="1623">
          <cell r="R1623">
            <v>969</v>
          </cell>
          <cell r="S1623" t="str">
            <v>GERENCIA PREMIUM 7</v>
          </cell>
          <cell r="T1623" t="str">
            <v>OCCIDENTE</v>
          </cell>
          <cell r="U1623" t="str">
            <v>CALI</v>
          </cell>
          <cell r="V1623" t="str">
            <v>OFICINA</v>
          </cell>
        </row>
        <row r="1624">
          <cell r="R1624">
            <v>970</v>
          </cell>
          <cell r="S1624" t="str">
            <v>CEO</v>
          </cell>
          <cell r="T1624" t="str">
            <v>BANCA CORP / EMP - NOR ORIENTE</v>
          </cell>
          <cell r="U1624" t="str">
            <v>IBAGUÉ</v>
          </cell>
          <cell r="V1624" t="str">
            <v>NOHORA POVEDA PRADA</v>
          </cell>
        </row>
        <row r="1625">
          <cell r="R1625">
            <v>971</v>
          </cell>
          <cell r="S1625" t="str">
            <v>GERENCIA PREMIUM 8</v>
          </cell>
          <cell r="T1625" t="str">
            <v>OCCIDENTE</v>
          </cell>
          <cell r="U1625" t="str">
            <v>CALI</v>
          </cell>
          <cell r="V1625" t="str">
            <v>OFICINA</v>
          </cell>
        </row>
        <row r="1626">
          <cell r="R1626">
            <v>972</v>
          </cell>
          <cell r="S1626" t="str">
            <v>GERENCIA PREMIUM 9</v>
          </cell>
          <cell r="T1626" t="str">
            <v>OCCIDENTE</v>
          </cell>
          <cell r="U1626" t="str">
            <v>CALI</v>
          </cell>
          <cell r="V1626" t="str">
            <v>OFICINA</v>
          </cell>
        </row>
        <row r="1627">
          <cell r="R1627">
            <v>973</v>
          </cell>
          <cell r="S1627" t="str">
            <v>GERENCIA PREMIUM 26</v>
          </cell>
          <cell r="T1627" t="str">
            <v>BOGOTÁ SUR</v>
          </cell>
          <cell r="U1627" t="str">
            <v>BOGOTA</v>
          </cell>
          <cell r="V1627" t="str">
            <v>OFICINA</v>
          </cell>
        </row>
        <row r="1628">
          <cell r="R1628">
            <v>977</v>
          </cell>
          <cell r="S1628" t="str">
            <v>GERENCIA PREMIUM 10</v>
          </cell>
          <cell r="T1628" t="str">
            <v>COSTA</v>
          </cell>
          <cell r="U1628" t="str">
            <v>BARRANQUILLA</v>
          </cell>
          <cell r="V1628" t="str">
            <v>OFICINA</v>
          </cell>
        </row>
        <row r="1629">
          <cell r="R1629">
            <v>978</v>
          </cell>
          <cell r="S1629" t="str">
            <v>GERENCIA PREMIUM 11</v>
          </cell>
          <cell r="T1629" t="str">
            <v>COSTA</v>
          </cell>
          <cell r="U1629" t="str">
            <v>BARRANQUILLA</v>
          </cell>
          <cell r="V1629" t="str">
            <v>OFICINA</v>
          </cell>
        </row>
        <row r="1630">
          <cell r="R1630">
            <v>979</v>
          </cell>
          <cell r="S1630" t="str">
            <v>MADRID CUNDINAMARCA</v>
          </cell>
          <cell r="T1630" t="str">
            <v>CENTRAL</v>
          </cell>
          <cell r="U1630" t="str">
            <v>MADRID</v>
          </cell>
          <cell r="V1630" t="str">
            <v>OFICINA</v>
          </cell>
        </row>
        <row r="1631">
          <cell r="R1631">
            <v>980</v>
          </cell>
          <cell r="S1631" t="str">
            <v>SAN PEDRO DE LOS MILAGROS</v>
          </cell>
          <cell r="T1631" t="str">
            <v>ANTIOQUIA</v>
          </cell>
          <cell r="U1631" t="str">
            <v>MNCPO SAN PEDRO DE</v>
          </cell>
          <cell r="V1631" t="str">
            <v>OFICINA</v>
          </cell>
        </row>
        <row r="1632">
          <cell r="R1632">
            <v>984</v>
          </cell>
          <cell r="S1632" t="str">
            <v>PUERTO BOYACA</v>
          </cell>
          <cell r="T1632" t="str">
            <v>ANTIOQUIA</v>
          </cell>
          <cell r="U1632" t="str">
            <v>PUERTO BOYACA</v>
          </cell>
          <cell r="V1632" t="str">
            <v>OFICINA</v>
          </cell>
        </row>
        <row r="1633">
          <cell r="R1633">
            <v>986</v>
          </cell>
          <cell r="S1633" t="str">
            <v>GERENCIA PREMIUM 12</v>
          </cell>
          <cell r="T1633" t="str">
            <v>ORIENTE</v>
          </cell>
          <cell r="U1633" t="str">
            <v>BUCARAMANGA</v>
          </cell>
          <cell r="V1633" t="str">
            <v>OFICINA</v>
          </cell>
        </row>
        <row r="1634">
          <cell r="R1634">
            <v>987</v>
          </cell>
          <cell r="S1634" t="str">
            <v>GERENCIA PREMIUM 13</v>
          </cell>
          <cell r="T1634" t="str">
            <v>ORIENTE</v>
          </cell>
          <cell r="U1634" t="str">
            <v>BUCARAMANGA</v>
          </cell>
          <cell r="V1634" t="str">
            <v>OFICINA</v>
          </cell>
        </row>
        <row r="1635">
          <cell r="R1635">
            <v>989</v>
          </cell>
          <cell r="S1635" t="str">
            <v>CALLE 122 CRA 15A</v>
          </cell>
          <cell r="T1635" t="str">
            <v>BOGOTÁ NORTE</v>
          </cell>
          <cell r="U1635" t="str">
            <v>BOGOTA</v>
          </cell>
          <cell r="V1635" t="str">
            <v>OFICINA</v>
          </cell>
        </row>
        <row r="1636">
          <cell r="R1636">
            <v>991</v>
          </cell>
          <cell r="S1636" t="str">
            <v>EL PORVENIR</v>
          </cell>
          <cell r="T1636" t="str">
            <v>OCCIDENTE</v>
          </cell>
          <cell r="U1636" t="str">
            <v>CALI</v>
          </cell>
          <cell r="V1636" t="str">
            <v>OFICINA</v>
          </cell>
        </row>
        <row r="1637">
          <cell r="R1637">
            <v>992</v>
          </cell>
          <cell r="S1637" t="str">
            <v>GERENCIA PREMIUM 14</v>
          </cell>
          <cell r="T1637" t="str">
            <v>ANTIOQUIA</v>
          </cell>
          <cell r="U1637" t="str">
            <v>MEDELLIN</v>
          </cell>
          <cell r="V1637" t="str">
            <v>OFICINA</v>
          </cell>
        </row>
        <row r="1638">
          <cell r="R1638">
            <v>993</v>
          </cell>
          <cell r="S1638" t="str">
            <v>VILLANUEVA</v>
          </cell>
          <cell r="T1638" t="str">
            <v>CENTRAL</v>
          </cell>
          <cell r="U1638" t="str">
            <v>VILLANUEVA</v>
          </cell>
          <cell r="V1638" t="str">
            <v>OFICINA</v>
          </cell>
        </row>
        <row r="1639">
          <cell r="R1639">
            <v>995</v>
          </cell>
          <cell r="S1639" t="str">
            <v>CALLE 98</v>
          </cell>
          <cell r="T1639" t="str">
            <v>BOGOTÁ NORTE</v>
          </cell>
          <cell r="U1639" t="str">
            <v>BOGOTA</v>
          </cell>
          <cell r="V1639" t="str">
            <v>OFICINA</v>
          </cell>
        </row>
        <row r="1640">
          <cell r="R1640">
            <v>996</v>
          </cell>
          <cell r="S1640" t="str">
            <v>CENTRO EMPRESARIAL AMERICAS</v>
          </cell>
          <cell r="T1640" t="str">
            <v>COSTA</v>
          </cell>
          <cell r="U1640" t="str">
            <v>BARRANQUILLA</v>
          </cell>
          <cell r="V1640" t="str">
            <v>OFICINA</v>
          </cell>
        </row>
        <row r="1641">
          <cell r="R1641">
            <v>997</v>
          </cell>
          <cell r="S1641" t="str">
            <v>BECERRIL (depende de la Of. 224-Codazzi)</v>
          </cell>
          <cell r="T1641" t="str">
            <v>COSTA</v>
          </cell>
          <cell r="U1641" t="str">
            <v>BECERRIL</v>
          </cell>
          <cell r="V1641" t="str">
            <v>OFICINA</v>
          </cell>
        </row>
        <row r="1642">
          <cell r="R1642">
            <v>998</v>
          </cell>
          <cell r="S1642" t="str">
            <v>GERENCIA PREMIUM 21</v>
          </cell>
          <cell r="T1642" t="str">
            <v>BOGOTÁ SUR</v>
          </cell>
          <cell r="U1642" t="str">
            <v>BOGOTA</v>
          </cell>
          <cell r="V1642" t="str">
            <v>OFICINA</v>
          </cell>
        </row>
        <row r="1643">
          <cell r="R1643">
            <v>2000</v>
          </cell>
          <cell r="S1643" t="str">
            <v>GERENCIA PREMIUM 27</v>
          </cell>
          <cell r="T1643" t="str">
            <v>ANTIOQUIA</v>
          </cell>
          <cell r="U1643" t="str">
            <v>MEDELLIN</v>
          </cell>
          <cell r="V1643" t="str">
            <v>OFICINA</v>
          </cell>
        </row>
        <row r="1644">
          <cell r="R1644">
            <v>2001</v>
          </cell>
          <cell r="S1644" t="str">
            <v>GERENCIA PREMIUM 28</v>
          </cell>
          <cell r="T1644" t="str">
            <v>ANTIOQUIA</v>
          </cell>
          <cell r="U1644" t="str">
            <v>MEDELLIN</v>
          </cell>
          <cell r="V1644" t="str">
            <v>OFICINA</v>
          </cell>
        </row>
        <row r="1645">
          <cell r="R1645">
            <v>2002</v>
          </cell>
          <cell r="S1645" t="str">
            <v>GERENCIA PREMIUM 29</v>
          </cell>
          <cell r="T1645" t="str">
            <v>BOGOTÁ NORTE</v>
          </cell>
          <cell r="U1645" t="str">
            <v>BOGOTA</v>
          </cell>
          <cell r="V1645" t="str">
            <v>OFICINA</v>
          </cell>
        </row>
        <row r="1646">
          <cell r="R1646">
            <v>2003</v>
          </cell>
          <cell r="S1646" t="str">
            <v>GERENCIA PREMIUM 30</v>
          </cell>
          <cell r="T1646" t="str">
            <v>BOGOTÁ NORTE</v>
          </cell>
          <cell r="U1646" t="str">
            <v>BOGOTA</v>
          </cell>
          <cell r="V1646" t="str">
            <v>OFICINA</v>
          </cell>
        </row>
        <row r="1647">
          <cell r="R1647">
            <v>2004</v>
          </cell>
          <cell r="S1647" t="str">
            <v>GERENCIA PREMIUM 31</v>
          </cell>
          <cell r="T1647" t="str">
            <v>BOGOTÁ NORTE</v>
          </cell>
          <cell r="U1647" t="str">
            <v>BOGOTA</v>
          </cell>
          <cell r="V1647" t="str">
            <v>OFICINA</v>
          </cell>
        </row>
        <row r="1648">
          <cell r="R1648">
            <v>2005</v>
          </cell>
          <cell r="S1648" t="str">
            <v>GERENCIA PREMIUM 32</v>
          </cell>
          <cell r="T1648" t="str">
            <v>COSTA</v>
          </cell>
          <cell r="U1648" t="str">
            <v>BARRANQUILLA</v>
          </cell>
          <cell r="V1648" t="str">
            <v>OFICINA</v>
          </cell>
        </row>
        <row r="1649">
          <cell r="R1649">
            <v>2006</v>
          </cell>
          <cell r="S1649" t="str">
            <v>GERENCIA PREMIUM 33</v>
          </cell>
          <cell r="T1649" t="str">
            <v>ORIENTE</v>
          </cell>
          <cell r="U1649" t="str">
            <v>BUCARAMANGA</v>
          </cell>
          <cell r="V1649" t="str">
            <v>OFICINA</v>
          </cell>
        </row>
        <row r="1650">
          <cell r="R1650">
            <v>2007</v>
          </cell>
          <cell r="S1650" t="str">
            <v>GERENCIA PREMIUM 34</v>
          </cell>
          <cell r="T1650" t="str">
            <v>OCCIDENTE</v>
          </cell>
          <cell r="U1650" t="str">
            <v>CALI</v>
          </cell>
          <cell r="V1650" t="str">
            <v>OFICINA</v>
          </cell>
        </row>
        <row r="1651">
          <cell r="R1651">
            <v>2008</v>
          </cell>
          <cell r="S1651" t="str">
            <v>GERENCIA PREMIUM 35</v>
          </cell>
          <cell r="T1651" t="str">
            <v>OCCIDENTE</v>
          </cell>
          <cell r="U1651" t="str">
            <v>CALI</v>
          </cell>
          <cell r="V1651" t="str">
            <v>OFICINA</v>
          </cell>
        </row>
        <row r="1652">
          <cell r="R1652">
            <v>2009</v>
          </cell>
          <cell r="S1652" t="str">
            <v>GERENCIA PYME 104</v>
          </cell>
          <cell r="T1652" t="str">
            <v>REGIÓN BOGOTÁ NORTE</v>
          </cell>
          <cell r="U1652" t="str">
            <v>BOGOTA</v>
          </cell>
          <cell r="V1652" t="str">
            <v>OFICINA</v>
          </cell>
        </row>
        <row r="1653">
          <cell r="R1653">
            <v>2010</v>
          </cell>
          <cell r="S1653" t="str">
            <v>GERENCIA  PYME 105</v>
          </cell>
          <cell r="T1653" t="str">
            <v>REGIÓN BOGOTÁ NORTE</v>
          </cell>
          <cell r="U1653" t="str">
            <v>BOGOTA</v>
          </cell>
          <cell r="V1653" t="str">
            <v>OFICINA</v>
          </cell>
        </row>
        <row r="1654">
          <cell r="R1654">
            <v>2011</v>
          </cell>
          <cell r="S1654" t="str">
            <v>GERENCIA PYME 106</v>
          </cell>
          <cell r="T1654" t="str">
            <v>REGIÓN BOGOTÁ NORTE</v>
          </cell>
          <cell r="U1654" t="str">
            <v>BOGOTA</v>
          </cell>
          <cell r="V1654" t="str">
            <v>OFICINA</v>
          </cell>
        </row>
        <row r="1655">
          <cell r="R1655">
            <v>2012</v>
          </cell>
          <cell r="S1655" t="str">
            <v>GERENCIA PYME 107</v>
          </cell>
          <cell r="T1655" t="str">
            <v>REGIÓN BOGOTÁ NORTE</v>
          </cell>
          <cell r="U1655" t="str">
            <v>BOGOTA</v>
          </cell>
          <cell r="V1655" t="str">
            <v>OFICINA</v>
          </cell>
        </row>
        <row r="1656">
          <cell r="R1656">
            <v>2013</v>
          </cell>
          <cell r="S1656" t="str">
            <v>GERENCIA  PYME 108</v>
          </cell>
          <cell r="T1656" t="str">
            <v>REGIÓN BOGOTÁ NORTE</v>
          </cell>
          <cell r="U1656" t="str">
            <v>BOGOTA</v>
          </cell>
          <cell r="V1656" t="str">
            <v>OFICINA</v>
          </cell>
        </row>
        <row r="1657">
          <cell r="R1657">
            <v>2014</v>
          </cell>
          <cell r="S1657" t="str">
            <v>GERENCIA PYME 109</v>
          </cell>
          <cell r="T1657" t="str">
            <v>REGIÓN BOGOTÁ NORTE</v>
          </cell>
          <cell r="U1657" t="str">
            <v>BOGOTA</v>
          </cell>
          <cell r="V1657" t="str">
            <v>OFICINA</v>
          </cell>
        </row>
        <row r="1658">
          <cell r="R1658">
            <v>2015</v>
          </cell>
          <cell r="S1658" t="str">
            <v>GERENCIA PYME 110</v>
          </cell>
          <cell r="T1658" t="str">
            <v>REGIÓN BOGOTÁ NORTE</v>
          </cell>
          <cell r="U1658" t="str">
            <v>BOGOTA</v>
          </cell>
          <cell r="V1658" t="str">
            <v>OFICINA</v>
          </cell>
        </row>
        <row r="1659">
          <cell r="R1659">
            <v>2016</v>
          </cell>
          <cell r="S1659" t="str">
            <v>GERENCIA PYME 111</v>
          </cell>
          <cell r="T1659" t="str">
            <v>REGIÓN BOGOTÁ NORTE</v>
          </cell>
          <cell r="U1659" t="str">
            <v>BOGOTA</v>
          </cell>
          <cell r="V1659" t="str">
            <v>OFICINA</v>
          </cell>
        </row>
        <row r="1660">
          <cell r="R1660">
            <v>2017</v>
          </cell>
          <cell r="S1660" t="str">
            <v>GERENCIA  PYME 112</v>
          </cell>
          <cell r="T1660" t="str">
            <v>REGIÓN COSTA</v>
          </cell>
          <cell r="U1660" t="str">
            <v>BARRANQUILLA</v>
          </cell>
          <cell r="V1660" t="str">
            <v>OFICINA</v>
          </cell>
        </row>
        <row r="1661">
          <cell r="R1661">
            <v>2018</v>
          </cell>
          <cell r="S1661" t="str">
            <v>GERENCIA PYME 113</v>
          </cell>
          <cell r="T1661" t="str">
            <v>REGIÓN ANTIOQUIA</v>
          </cell>
          <cell r="U1661" t="str">
            <v>MEDELLIN</v>
          </cell>
          <cell r="V1661" t="str">
            <v>OFICINA</v>
          </cell>
        </row>
        <row r="1662">
          <cell r="R1662">
            <v>2019</v>
          </cell>
          <cell r="S1662" t="str">
            <v>GERENCIA PYME 114</v>
          </cell>
          <cell r="T1662" t="str">
            <v>REGIÓN ANTIOQUIA</v>
          </cell>
          <cell r="U1662" t="str">
            <v>MEDELLIN</v>
          </cell>
          <cell r="V1662" t="str">
            <v>OFICINA</v>
          </cell>
        </row>
        <row r="1663">
          <cell r="R1663">
            <v>2020</v>
          </cell>
          <cell r="S1663" t="str">
            <v>GERENCIA  PYME 115</v>
          </cell>
          <cell r="T1663" t="str">
            <v>REGIÓN OCCIDENTE</v>
          </cell>
          <cell r="U1663" t="str">
            <v>CALI</v>
          </cell>
          <cell r="V1663" t="str">
            <v>OFICINA</v>
          </cell>
        </row>
        <row r="1664">
          <cell r="R1664">
            <v>2021</v>
          </cell>
          <cell r="S1664" t="str">
            <v>GERENCIA  PYME 116</v>
          </cell>
          <cell r="T1664" t="str">
            <v>REGIÓN BOGOTÁ SUR</v>
          </cell>
          <cell r="U1664" t="str">
            <v>BOGOTA</v>
          </cell>
          <cell r="V1664" t="str">
            <v>OFICINA</v>
          </cell>
        </row>
        <row r="1665">
          <cell r="R1665">
            <v>2022</v>
          </cell>
          <cell r="S1665" t="str">
            <v>GERENCIA  PYME 117</v>
          </cell>
          <cell r="T1665" t="str">
            <v>REGIÓN BOGOTÁ SUR</v>
          </cell>
          <cell r="U1665" t="str">
            <v>BOGOTA</v>
          </cell>
          <cell r="V1665" t="str">
            <v>OFICINA</v>
          </cell>
        </row>
        <row r="1666">
          <cell r="R1666">
            <v>2023</v>
          </cell>
          <cell r="S1666" t="str">
            <v>GERENCIA  PYME 118</v>
          </cell>
          <cell r="T1666" t="str">
            <v>REGIÓN BOGOTÁ SUR</v>
          </cell>
          <cell r="U1666" t="str">
            <v>BOGOTA</v>
          </cell>
          <cell r="V1666" t="str">
            <v>OFICINA</v>
          </cell>
        </row>
        <row r="1667">
          <cell r="R1667">
            <v>2024</v>
          </cell>
          <cell r="S1667" t="str">
            <v>GERENCIA  PYME 119</v>
          </cell>
          <cell r="T1667" t="str">
            <v>REGIÓN BOGOTÁ SUR</v>
          </cell>
          <cell r="U1667" t="str">
            <v>BOGOTA</v>
          </cell>
          <cell r="V1667" t="str">
            <v>OFICINA</v>
          </cell>
        </row>
        <row r="1668">
          <cell r="R1668">
            <v>2025</v>
          </cell>
          <cell r="S1668" t="str">
            <v>GERENCIA  PYME 120</v>
          </cell>
          <cell r="T1668" t="str">
            <v>REGIÓN BOGOTÁ SUR</v>
          </cell>
          <cell r="U1668" t="str">
            <v>BOGOTA</v>
          </cell>
          <cell r="V1668" t="str">
            <v>OFICINA</v>
          </cell>
        </row>
        <row r="1669">
          <cell r="R1669">
            <v>2026</v>
          </cell>
          <cell r="S1669" t="str">
            <v>GERENCIA  PYME 121</v>
          </cell>
          <cell r="T1669" t="str">
            <v>REGIÓN CENTRAL</v>
          </cell>
          <cell r="U1669" t="str">
            <v>BOGOTA</v>
          </cell>
          <cell r="V1669" t="str">
            <v>OFICINA</v>
          </cell>
        </row>
        <row r="1670">
          <cell r="R1670">
            <v>2027</v>
          </cell>
          <cell r="S1670" t="str">
            <v>GERENCIA  PYME 122</v>
          </cell>
          <cell r="T1670" t="str">
            <v>REGIÓN CENTRAL</v>
          </cell>
          <cell r="U1670" t="str">
            <v>BOGOTA</v>
          </cell>
          <cell r="V1670" t="str">
            <v>OFICINA</v>
          </cell>
        </row>
        <row r="1671">
          <cell r="R1671">
            <v>2028</v>
          </cell>
          <cell r="S1671" t="str">
            <v>GERENCIA  PYME 123</v>
          </cell>
          <cell r="T1671" t="str">
            <v>REGIÓN CENTRAL</v>
          </cell>
          <cell r="U1671" t="str">
            <v>BOGOTA</v>
          </cell>
          <cell r="V1671" t="str">
            <v>OFICINA</v>
          </cell>
        </row>
        <row r="1672">
          <cell r="R1672">
            <v>2029</v>
          </cell>
          <cell r="S1672" t="str">
            <v>GERENCIA  PYME 124</v>
          </cell>
          <cell r="T1672" t="str">
            <v>REGIÓN COSTA</v>
          </cell>
          <cell r="U1672" t="str">
            <v>BARRANQUILLA</v>
          </cell>
          <cell r="V1672" t="str">
            <v>OFICINA</v>
          </cell>
        </row>
        <row r="1673">
          <cell r="R1673">
            <v>2030</v>
          </cell>
          <cell r="S1673" t="str">
            <v>GERENCIA PYME 125</v>
          </cell>
          <cell r="T1673" t="str">
            <v>REGIÓN COSTA</v>
          </cell>
          <cell r="U1673" t="str">
            <v>BARRANQUILLA</v>
          </cell>
          <cell r="V1673" t="str">
            <v>OFICINA</v>
          </cell>
        </row>
        <row r="1674">
          <cell r="R1674">
            <v>2031</v>
          </cell>
          <cell r="S1674" t="str">
            <v>GERENCIA PYME 126</v>
          </cell>
          <cell r="T1674" t="str">
            <v>REGIÓN COSTA</v>
          </cell>
          <cell r="U1674" t="str">
            <v>BARRANQUILLA</v>
          </cell>
          <cell r="V1674" t="str">
            <v>OFICINA</v>
          </cell>
        </row>
        <row r="1675">
          <cell r="R1675">
            <v>2032</v>
          </cell>
          <cell r="S1675" t="str">
            <v>GERENCIA  PYME 127</v>
          </cell>
          <cell r="T1675" t="str">
            <v>REGIÓN ORIENTE</v>
          </cell>
          <cell r="U1675" t="str">
            <v>BUCARAMANGA</v>
          </cell>
          <cell r="V1675" t="str">
            <v>OFICINA</v>
          </cell>
        </row>
        <row r="1676">
          <cell r="R1676">
            <v>2033</v>
          </cell>
          <cell r="S1676" t="str">
            <v>GERENCIA  PYME 128</v>
          </cell>
          <cell r="T1676" t="str">
            <v>REGIÓN ORIENTE</v>
          </cell>
          <cell r="U1676" t="str">
            <v>BUCARAMANGA</v>
          </cell>
          <cell r="V1676" t="str">
            <v>OFICINA</v>
          </cell>
        </row>
        <row r="1677">
          <cell r="R1677">
            <v>2034</v>
          </cell>
          <cell r="S1677" t="str">
            <v>GERENCIA  PYME 129</v>
          </cell>
          <cell r="T1677" t="str">
            <v>REGIÓN ORIENTE</v>
          </cell>
          <cell r="U1677" t="str">
            <v>BUCARAMANGA</v>
          </cell>
          <cell r="V1677" t="str">
            <v>OFICINA</v>
          </cell>
        </row>
        <row r="1678">
          <cell r="R1678">
            <v>2035</v>
          </cell>
          <cell r="S1678" t="str">
            <v>GERENCIA  PYME 130</v>
          </cell>
          <cell r="T1678" t="str">
            <v>REGIÓN ORIENTE</v>
          </cell>
          <cell r="U1678" t="str">
            <v>BUCARAMANGA</v>
          </cell>
          <cell r="V1678" t="str">
            <v>OFICINA</v>
          </cell>
        </row>
        <row r="1679">
          <cell r="R1679">
            <v>2036</v>
          </cell>
          <cell r="S1679" t="str">
            <v>GERENCIA OFICIAL 1 - NUEVO
MEDELLÍN</v>
          </cell>
          <cell r="T1679" t="str">
            <v>DIRECCIÓN BANCA OFICIAL</v>
          </cell>
          <cell r="U1679" t="str">
            <v>MEDELLIN</v>
          </cell>
          <cell r="V1679" t="str">
            <v>OFICINA</v>
          </cell>
        </row>
        <row r="1680">
          <cell r="R1680">
            <v>2037</v>
          </cell>
          <cell r="S1680" t="str">
            <v>GERENCIA OFICIAL 2 - QUIBDÓ</v>
          </cell>
          <cell r="T1680" t="str">
            <v>DIRECCIÓN BANCA OFICIAL</v>
          </cell>
          <cell r="U1680" t="str">
            <v>MEDELLIN</v>
          </cell>
          <cell r="V1680" t="str">
            <v>OFICINA</v>
          </cell>
        </row>
        <row r="1681">
          <cell r="R1681">
            <v>2038</v>
          </cell>
          <cell r="S1681" t="str">
            <v>GERENCIA OFICIAL 3 - PEREIRA
EJECAFETERO</v>
          </cell>
          <cell r="T1681" t="str">
            <v>DIRECCIÓN BANCA OFICIAL</v>
          </cell>
          <cell r="U1681" t="str">
            <v>MEDELLIN</v>
          </cell>
          <cell r="V1681" t="str">
            <v>OFICINA</v>
          </cell>
        </row>
        <row r="1682">
          <cell r="R1682">
            <v>2039</v>
          </cell>
          <cell r="S1682" t="str">
            <v>GERENCIA OFICIAL 4 - NEIVA</v>
          </cell>
          <cell r="T1682" t="str">
            <v>DIRECCIÓN BANCA OFICIAL</v>
          </cell>
          <cell r="U1682" t="str">
            <v>NEIVA</v>
          </cell>
          <cell r="V1682" t="str">
            <v>OFICINA</v>
          </cell>
        </row>
        <row r="1683">
          <cell r="R1683">
            <v>2040</v>
          </cell>
          <cell r="S1683" t="str">
            <v>GERENCIA OFICIAL 5 - BOGOTÁ
(SABANA /CMARCA)</v>
          </cell>
          <cell r="T1683" t="str">
            <v>DIRECCIÓN BANCA OFICIAL</v>
          </cell>
          <cell r="U1683" t="str">
            <v>BOGOTA</v>
          </cell>
          <cell r="V1683" t="str">
            <v>OFICINA</v>
          </cell>
        </row>
        <row r="1684">
          <cell r="R1684">
            <v>2041</v>
          </cell>
          <cell r="S1684" t="str">
            <v>GERENCIA OFICIAL 6 - CARTAGENA</v>
          </cell>
          <cell r="T1684" t="str">
            <v>DIRECCIÓN BANCA OFICIAL</v>
          </cell>
          <cell r="U1684" t="str">
            <v>CARTAGENA</v>
          </cell>
          <cell r="V1684" t="str">
            <v>OFICINA</v>
          </cell>
        </row>
        <row r="1685">
          <cell r="R1685">
            <v>2042</v>
          </cell>
          <cell r="S1685" t="str">
            <v>GERENCIA OFICIAL 7 - MONTERIA</v>
          </cell>
          <cell r="T1685" t="str">
            <v>DIRECCIÓN BANCA OFICIAL</v>
          </cell>
          <cell r="U1685" t="str">
            <v>MONTERIA</v>
          </cell>
          <cell r="V1685" t="str">
            <v>OFICINA</v>
          </cell>
        </row>
        <row r="1686">
          <cell r="R1686">
            <v>2043</v>
          </cell>
          <cell r="S1686" t="str">
            <v>GERENCIA OFICIAL 8 - VALLEDUPAR</v>
          </cell>
          <cell r="T1686" t="str">
            <v>DIRECCIÓN BANCA OFICIAL</v>
          </cell>
          <cell r="U1686" t="str">
            <v>VALLEDUPAR</v>
          </cell>
          <cell r="V1686" t="str">
            <v>OFICINA</v>
          </cell>
        </row>
        <row r="1687">
          <cell r="R1687">
            <v>2044</v>
          </cell>
          <cell r="S1687" t="str">
            <v>GERENCIA OFICIAL 9 - SANTA MARTHA</v>
          </cell>
          <cell r="T1687" t="str">
            <v>DIRECCIÓN BANCA OFICIAL</v>
          </cell>
          <cell r="U1687" t="str">
            <v>SANTA MARTA</v>
          </cell>
          <cell r="V1687" t="str">
            <v>OFICINA</v>
          </cell>
        </row>
        <row r="1688">
          <cell r="R1688">
            <v>2045</v>
          </cell>
          <cell r="S1688" t="str">
            <v>GERENCIA OFICIAL 10 - BARRANQUILLA</v>
          </cell>
          <cell r="T1688" t="str">
            <v>DIRECCIÓN BANCA OFICIAL</v>
          </cell>
          <cell r="U1688" t="str">
            <v>BARRANQUILLA</v>
          </cell>
          <cell r="V1688" t="str">
            <v>OFICINA</v>
          </cell>
        </row>
        <row r="1689">
          <cell r="R1689">
            <v>2046</v>
          </cell>
          <cell r="S1689" t="str">
            <v>GERENCIA OFICIAL 11- BUCARAMANGA (AREA METROPOLITANA /CASANARE)</v>
          </cell>
          <cell r="T1689" t="str">
            <v>DIRECCIÓN BANCA OFICIAL</v>
          </cell>
          <cell r="U1689" t="str">
            <v>BUCARAMANGA</v>
          </cell>
          <cell r="V1689" t="str">
            <v>OFICINA</v>
          </cell>
        </row>
        <row r="1690">
          <cell r="R1690">
            <v>2047</v>
          </cell>
          <cell r="S1690" t="str">
            <v>GERENCIA OFICIAL 12 - BARRANCABERMEJA (MAGDALENA MEDIO)</v>
          </cell>
          <cell r="T1690" t="str">
            <v>DIRECCIÓN BANCA OFICIAL</v>
          </cell>
          <cell r="U1690" t="str">
            <v>BARRANCABERMEJA</v>
          </cell>
          <cell r="V1690" t="str">
            <v>OFICINA</v>
          </cell>
        </row>
        <row r="1691">
          <cell r="R1691">
            <v>2048</v>
          </cell>
          <cell r="S1691" t="str">
            <v>GERENCIA OFICIAL 13 - TUNJA (BOYACA)</v>
          </cell>
          <cell r="T1691" t="str">
            <v>DIRECCIÓN BANCA OFICIAL</v>
          </cell>
          <cell r="U1691" t="str">
            <v>TUNJA</v>
          </cell>
          <cell r="V1691" t="str">
            <v>OFICINA</v>
          </cell>
        </row>
        <row r="1692">
          <cell r="R1692">
            <v>2049</v>
          </cell>
          <cell r="S1692" t="str">
            <v>GERENCIA OFICIAL 14 CUCUTA (NORTE DE SANTANDER -ARAUCA)</v>
          </cell>
          <cell r="T1692" t="str">
            <v>DIRECCIÓN BANCA OFICIAL</v>
          </cell>
          <cell r="U1692" t="str">
            <v>CUCUTA</v>
          </cell>
          <cell r="V1692" t="str">
            <v>OFICINA</v>
          </cell>
        </row>
        <row r="1693">
          <cell r="R1693">
            <v>2050</v>
          </cell>
          <cell r="S1693" t="str">
            <v>GERENCIA OFICIAL 15 - CALI</v>
          </cell>
          <cell r="T1693" t="str">
            <v>DIRECCIÓN BANCA OFICIAL</v>
          </cell>
          <cell r="U1693" t="str">
            <v>CALI</v>
          </cell>
          <cell r="V1693" t="str">
            <v>OFICINA</v>
          </cell>
        </row>
        <row r="1694">
          <cell r="R1694">
            <v>2051</v>
          </cell>
          <cell r="S1694" t="str">
            <v>GERENCIA OFICIAL 16 - TULUÁ</v>
          </cell>
          <cell r="T1694" t="str">
            <v>DIRECCIÓN BANCA OFICIAL</v>
          </cell>
          <cell r="U1694" t="str">
            <v>TULUA</v>
          </cell>
          <cell r="V1694" t="str">
            <v>OFICINA</v>
          </cell>
        </row>
        <row r="1695">
          <cell r="R1695">
            <v>2052</v>
          </cell>
          <cell r="S1695" t="str">
            <v>GERENCIA OFICIAL 17 - PASTO</v>
          </cell>
          <cell r="T1695" t="str">
            <v>DIRECCIÓN BANCA OFICIAL</v>
          </cell>
          <cell r="U1695" t="str">
            <v>PASTO</v>
          </cell>
          <cell r="V1695" t="str">
            <v>OFICINA</v>
          </cell>
        </row>
        <row r="1696">
          <cell r="R1696">
            <v>2056</v>
          </cell>
          <cell r="S1696" t="str">
            <v>GERENCIA  PYME 131</v>
          </cell>
          <cell r="T1696" t="str">
            <v>REGIÓN ORIENTE</v>
          </cell>
          <cell r="U1696" t="str">
            <v>BUCARAMANGA</v>
          </cell>
          <cell r="V1696" t="str">
            <v>OFICINA</v>
          </cell>
        </row>
        <row r="1697">
          <cell r="R1697">
            <v>2057</v>
          </cell>
          <cell r="S1697" t="str">
            <v>GERENCIA PREMIUM 36</v>
          </cell>
          <cell r="T1697" t="str">
            <v>BOGOTÁ NORTE</v>
          </cell>
          <cell r="U1697" t="str">
            <v>BOGOTA</v>
          </cell>
          <cell r="V1697" t="str">
            <v>OFICINA</v>
          </cell>
        </row>
        <row r="1698">
          <cell r="R1698">
            <v>2058</v>
          </cell>
          <cell r="S1698" t="str">
            <v>GERENCIA PREMIUM 37</v>
          </cell>
          <cell r="T1698" t="str">
            <v>BOGOTÁ SUR</v>
          </cell>
          <cell r="U1698" t="str">
            <v>BOGOTA</v>
          </cell>
          <cell r="V1698" t="str">
            <v>OFICINA</v>
          </cell>
        </row>
        <row r="1699">
          <cell r="R1699">
            <v>2059</v>
          </cell>
          <cell r="S1699" t="str">
            <v>GERENCIA OFICIAL 18 - POPAYÁN</v>
          </cell>
          <cell r="T1699" t="str">
            <v>DIRECCIÓN BANCA OFICIAL</v>
          </cell>
          <cell r="U1699" t="str">
            <v>POPAYAN</v>
          </cell>
          <cell r="V1699" t="str">
            <v>OFICINA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>
        <row r="28">
          <cell r="C28" t="str">
            <v>10   Asalariados</v>
          </cell>
        </row>
      </sheetData>
      <sheetData sheetId="16">
        <row r="28">
          <cell r="C28" t="str">
            <v>10   Asalariados</v>
          </cell>
        </row>
        <row r="29">
          <cell r="C29" t="str">
            <v>90   Rentistas de Capital sólo para Personas Naturales</v>
          </cell>
        </row>
        <row r="30">
          <cell r="C30" t="str">
            <v>111   Cultivo de cereales (excepto arroz), legumbres y semillas oleaginosas</v>
          </cell>
        </row>
        <row r="31">
          <cell r="C31" t="str">
            <v>112   Cultivo de arroz</v>
          </cell>
        </row>
        <row r="32">
          <cell r="C32" t="str">
            <v>113   Cultivo de hortalizas, raíces y tubérculos</v>
          </cell>
        </row>
        <row r="33">
          <cell r="C33" t="str">
            <v>114   Cultivo de tabaco</v>
          </cell>
        </row>
        <row r="34">
          <cell r="C34" t="str">
            <v>115   Cultivo de plantas textiles</v>
          </cell>
        </row>
        <row r="35">
          <cell r="C35" t="str">
            <v>119   Otros cultivos transitorios n.c.p.</v>
          </cell>
        </row>
        <row r="36">
          <cell r="C36" t="str">
            <v>121   Cultivo de frutas tropicales y subtropicales</v>
          </cell>
        </row>
        <row r="37">
          <cell r="C37" t="str">
            <v>122   Cultivo de plátano y banano</v>
          </cell>
        </row>
        <row r="38">
          <cell r="C38" t="str">
            <v>123   Cultivo de café</v>
          </cell>
        </row>
        <row r="39">
          <cell r="C39" t="str">
            <v>124   Cultivo de caña de azúcar</v>
          </cell>
        </row>
        <row r="40">
          <cell r="C40" t="str">
            <v>125   Cultivo de flor de corte</v>
          </cell>
        </row>
        <row r="41">
          <cell r="C41" t="str">
            <v>126   Cultivo de palma para aceite (palma africana) y otros frutos oleaginosos</v>
          </cell>
        </row>
        <row r="42">
          <cell r="C42" t="str">
            <v>127   Cultivo de plantas con las que se prepararan bebidas</v>
          </cell>
        </row>
        <row r="43">
          <cell r="C43" t="str">
            <v>128   Cultivo de especias y de plantas aromáticas y medicinales</v>
          </cell>
        </row>
        <row r="44">
          <cell r="C44" t="str">
            <v>129   Otros cultivos permanentes n.c.p.</v>
          </cell>
        </row>
        <row r="45">
          <cell r="C45" t="str">
            <v>130   Propagación de plantas (actividades de los viveros, excepto viveros forestales)</v>
          </cell>
        </row>
        <row r="46">
          <cell r="C46" t="str">
            <v>141   Cría de ganado bovino y bufalino</v>
          </cell>
        </row>
        <row r="47">
          <cell r="C47" t="str">
            <v>142   Cría de caballos y otros equinos</v>
          </cell>
        </row>
        <row r="48">
          <cell r="C48" t="str">
            <v>143   Cría de ovejas y cabras</v>
          </cell>
        </row>
        <row r="49">
          <cell r="C49" t="str">
            <v>144   Cría de ganado porcino</v>
          </cell>
        </row>
        <row r="50">
          <cell r="C50" t="str">
            <v>145   Cría de aves de corral</v>
          </cell>
        </row>
        <row r="51">
          <cell r="C51" t="str">
            <v>149   Cría de otros animales n.c.p.</v>
          </cell>
        </row>
        <row r="52">
          <cell r="C52" t="str">
            <v>150   Explotación mixta (agrícola y pecuaria)</v>
          </cell>
        </row>
        <row r="53">
          <cell r="C53" t="str">
            <v>161   Actividades de apoyo a la agricultura</v>
          </cell>
        </row>
        <row r="54">
          <cell r="C54" t="str">
            <v>162   Actividades de apoyo a la ganadería</v>
          </cell>
        </row>
        <row r="55">
          <cell r="C55" t="str">
            <v>163   Actividades posteriores a la cosecha</v>
          </cell>
        </row>
        <row r="56">
          <cell r="C56" t="str">
            <v>164   Tratamiento de semillas para propagación</v>
          </cell>
        </row>
        <row r="57">
          <cell r="C57" t="str">
            <v>170   Caza ordinaria y mediante trampas y actividades de servicios conexas</v>
          </cell>
        </row>
        <row r="58">
          <cell r="C58" t="str">
            <v>210   Silvicultura y otras actividades forestales</v>
          </cell>
        </row>
        <row r="59">
          <cell r="C59" t="str">
            <v>220   Extracción de madera</v>
          </cell>
        </row>
        <row r="60">
          <cell r="C60" t="str">
            <v>230   Recolección de productos forestales diferentes a la madera</v>
          </cell>
        </row>
        <row r="61">
          <cell r="C61" t="str">
            <v>240   Servicios de apoyo a la silvicultura</v>
          </cell>
        </row>
        <row r="62">
          <cell r="C62" t="str">
            <v>311   Pesca marítima</v>
          </cell>
        </row>
        <row r="63">
          <cell r="C63" t="str">
            <v>312   Pesca de agua dulce</v>
          </cell>
        </row>
        <row r="64">
          <cell r="C64" t="str">
            <v>321   Acuicultura marítima</v>
          </cell>
        </row>
        <row r="65">
          <cell r="C65" t="str">
            <v>322   Acuicultura de agua dulce</v>
          </cell>
        </row>
        <row r="66">
          <cell r="C66" t="str">
            <v>510   Extracción de hulla (carbón de piedra)</v>
          </cell>
        </row>
        <row r="67">
          <cell r="C67" t="str">
            <v>520   Extracción de carbón lignito</v>
          </cell>
        </row>
        <row r="68">
          <cell r="C68" t="str">
            <v>610   Extracción de petróleo crudo</v>
          </cell>
        </row>
        <row r="69">
          <cell r="C69" t="str">
            <v>620   Extracción de gas natural</v>
          </cell>
        </row>
        <row r="70">
          <cell r="C70" t="str">
            <v>710   Extracción de minerales de hierro</v>
          </cell>
        </row>
        <row r="71">
          <cell r="C71" t="str">
            <v>721   Extracción de minerales de uranio y de torio</v>
          </cell>
        </row>
        <row r="72">
          <cell r="C72" t="str">
            <v>722   Extracción de oro y otros metales preciosos</v>
          </cell>
        </row>
        <row r="73">
          <cell r="C73" t="str">
            <v>723   Extracción de minerales de níquel</v>
          </cell>
        </row>
        <row r="74">
          <cell r="C74" t="str">
            <v>729   Extracción de otros minerales metalíferos no ferrosos n.c.p.</v>
          </cell>
        </row>
        <row r="75">
          <cell r="C75" t="str">
            <v>811   Extracción de piedra, arena, arcillas comunes, yeso y anhidrita</v>
          </cell>
        </row>
        <row r="76">
          <cell r="C76" t="str">
            <v>812   Extracción de arcillas de uso industrial, caliza, caolín y bentonitas</v>
          </cell>
        </row>
        <row r="77">
          <cell r="C77" t="str">
            <v>820   Extracción de esmeraldas, piedras preciosas y semipreciosas</v>
          </cell>
        </row>
        <row r="78">
          <cell r="C78" t="str">
            <v>891   Extracción de minerales para la fabricación de abonos y productos quimicos</v>
          </cell>
        </row>
        <row r="79">
          <cell r="C79" t="str">
            <v>892   Extracción de halita (sal)</v>
          </cell>
        </row>
        <row r="80">
          <cell r="C80" t="str">
            <v>899   Extracción de otros minerales no metálicos n.c.p.</v>
          </cell>
        </row>
        <row r="81">
          <cell r="C81" t="str">
            <v>910   Actividades de apoyo para la extracción de petróleo y de gas natural</v>
          </cell>
        </row>
        <row r="82">
          <cell r="C82" t="str">
            <v>990   Actividades de apoyo para otras actividades de explotación de minas y canteras</v>
          </cell>
        </row>
        <row r="83">
          <cell r="C83" t="str">
            <v>1011   Procesamiento y conservación de carne y productos cárnicos</v>
          </cell>
        </row>
        <row r="84">
          <cell r="C84" t="str">
            <v>1012   Procesamiento y conservación de pescados, crustáceos y moluscos</v>
          </cell>
        </row>
        <row r="85">
          <cell r="C85" t="str">
            <v>1020   Procesamiento y conservación de frutas, legumbres, hortalizas y tuberculos</v>
          </cell>
        </row>
        <row r="86">
          <cell r="C86" t="str">
            <v>1030   Elaboración de aceites y grasas de origen vegetal y animal</v>
          </cell>
        </row>
        <row r="87">
          <cell r="C87" t="str">
            <v>1040   Elaboración de productos lácteos</v>
          </cell>
        </row>
        <row r="88">
          <cell r="C88" t="str">
            <v>1051   Elaboración de productos de molinería</v>
          </cell>
        </row>
        <row r="89">
          <cell r="C89" t="str">
            <v>1052   Elaboración de almidones y productos derivados del almidón</v>
          </cell>
        </row>
        <row r="90">
          <cell r="C90" t="str">
            <v>1061   Trilla de café</v>
          </cell>
        </row>
        <row r="91">
          <cell r="C91" t="str">
            <v>1062   Descafeinado, tostión y molienda del café</v>
          </cell>
        </row>
        <row r="92">
          <cell r="C92" t="str">
            <v>1063   Otros derivados del café</v>
          </cell>
        </row>
        <row r="93">
          <cell r="C93" t="str">
            <v>1071   Elaboración y refinación de azúcar</v>
          </cell>
        </row>
        <row r="94">
          <cell r="C94" t="str">
            <v>1072   Elaboración de panela</v>
          </cell>
        </row>
        <row r="95">
          <cell r="C95" t="str">
            <v>1081   Elaboración de productos de panadería</v>
          </cell>
        </row>
        <row r="96">
          <cell r="C96" t="str">
            <v>1082   Elaboración de cacao, chocolate y productos de confitería</v>
          </cell>
        </row>
        <row r="97">
          <cell r="C97" t="str">
            <v>1083   Elaboración de macarrones, fideos, alcuzcuz y productos farináceos similares</v>
          </cell>
        </row>
        <row r="98">
          <cell r="C98" t="str">
            <v>1084   Elaboración de comidas y platos preparados</v>
          </cell>
        </row>
        <row r="99">
          <cell r="C99" t="str">
            <v>1089   Elaboración de otros productos alimenticios n.c.p.</v>
          </cell>
        </row>
        <row r="100">
          <cell r="C100" t="str">
            <v>1090   Elaboración de alimentos preparados para animales</v>
          </cell>
        </row>
        <row r="101">
          <cell r="C101" t="str">
            <v>1101   Destilación, rectificación y mezcla de bebidas alcohólicas</v>
          </cell>
        </row>
        <row r="102">
          <cell r="C102" t="str">
            <v>1102   Elaboración de bebidas fermentadas no destiladas</v>
          </cell>
        </row>
        <row r="103">
          <cell r="C103" t="str">
            <v>1103   Producción de malta, elaboración de cervezas y otras bebidas malteadas</v>
          </cell>
        </row>
        <row r="104">
          <cell r="C104" t="str">
            <v>1104   Elaboración de bebidas no alcohólicas, producción de aguas minerales y de otras aguas embotelladas</v>
          </cell>
        </row>
        <row r="105">
          <cell r="C105" t="str">
            <v>1200   Elaboración de productos de tabaco</v>
          </cell>
        </row>
        <row r="106">
          <cell r="C106" t="str">
            <v>1311   Preparación e hilatura de fibras textiles</v>
          </cell>
        </row>
        <row r="107">
          <cell r="C107" t="str">
            <v>1312   Tejeduría de productos textiles</v>
          </cell>
        </row>
        <row r="108">
          <cell r="C108" t="str">
            <v>1313   Acabado de productos textiles</v>
          </cell>
        </row>
        <row r="109">
          <cell r="C109" t="str">
            <v>1391   Fabricación de tejidos de punto y ganchillo</v>
          </cell>
        </row>
        <row r="110">
          <cell r="C110" t="str">
            <v>1392   Confección de artículos con materiales textiles, excepto prendas de vestir</v>
          </cell>
        </row>
        <row r="111">
          <cell r="C111" t="str">
            <v>1393   Fabricación de tapetes y alfombras para pisos</v>
          </cell>
        </row>
        <row r="112">
          <cell r="C112" t="str">
            <v>1394   Fabricación de cuerdas, cordeles, cables, bramantes y redes</v>
          </cell>
        </row>
        <row r="113">
          <cell r="C113" t="str">
            <v>1399   Fabricación de otros artículos textiles n.c.p.</v>
          </cell>
        </row>
        <row r="114">
          <cell r="C114" t="str">
            <v>1410   Confección de prendas de vestir, excepto prendas de piel</v>
          </cell>
        </row>
        <row r="115">
          <cell r="C115" t="str">
            <v>1420   Fabricación de artículos de piel</v>
          </cell>
        </row>
        <row r="116">
          <cell r="C116" t="str">
            <v>1430   Fabricación de artículos de punto y ganchillo</v>
          </cell>
        </row>
        <row r="117">
          <cell r="C117" t="str">
            <v>1511   Curtido y recurtido de cueros; recurtido y teñido de pieles.</v>
          </cell>
        </row>
        <row r="118">
          <cell r="C118" t="str">
            <v>1512   Fabricación de artículos de viaje, bolsos de mano y artículos similares elaborados en cuero, y fabricación de artículos de talabartería y guarnicionería.</v>
          </cell>
        </row>
        <row r="119">
          <cell r="C119" t="str">
            <v>1513   Fabricación de artículos de viaje, bolsos de mano y artículos similares; artículos de talabartería y guarnicionería elaborados en otros materiales</v>
          </cell>
        </row>
        <row r="120">
          <cell r="C120" t="str">
            <v>1521   Fabricación de calzado de cuero y piel, con cualquier tipo de suela</v>
          </cell>
        </row>
        <row r="121">
          <cell r="C121" t="str">
            <v>1522   Fabricación de otros tipos de calzado, excepto calzado de cuero y piel</v>
          </cell>
        </row>
        <row r="122">
          <cell r="C122" t="str">
            <v>1523   Fabricación de partes del calzado</v>
          </cell>
        </row>
        <row r="123">
          <cell r="C123" t="str">
            <v>1610   Aserrado, acepillado e impregnación de la madera</v>
          </cell>
        </row>
        <row r="124">
          <cell r="C124" t="str">
            <v>1620   Fabricación de hojas de madera para enchapado; fabricación de tableros contrachapados, tableros laminados, tableros de partículas y otros tableros y paneles</v>
          </cell>
        </row>
        <row r="125">
          <cell r="C125" t="str">
            <v>1630   Fabricación de partes y piezas de madera, de carpintería y ebanistería para la construcción</v>
          </cell>
        </row>
        <row r="126">
          <cell r="C126" t="str">
            <v>1640   Fabricación de recipientes de madera</v>
          </cell>
        </row>
        <row r="127">
          <cell r="C127" t="str">
            <v>1690   Fabricación de otros productos de madera; fabricación de artículos de corcho, cestería y espartería</v>
          </cell>
        </row>
        <row r="128">
          <cell r="C128" t="str">
            <v>1701   Fabricación de pulpas (pastas) celulósicas; papel y cartón</v>
          </cell>
        </row>
        <row r="129">
          <cell r="C129" t="str">
            <v>1702   Fabricación de papel y cartón ondulado (corrugado); fabricación de envases, empaques y de embalajes de papel y cartón.</v>
          </cell>
        </row>
        <row r="130">
          <cell r="C130" t="str">
            <v>1709   Fabricación de otros artículos de papel y cartón</v>
          </cell>
        </row>
        <row r="131">
          <cell r="C131" t="str">
            <v>1811   Actividades de impresión</v>
          </cell>
        </row>
        <row r="132">
          <cell r="C132" t="str">
            <v>1812   Actividades de servicios relacionados con la impresión</v>
          </cell>
        </row>
        <row r="133">
          <cell r="C133" t="str">
            <v>1820   Producción de copias a partir de grabaciones originales</v>
          </cell>
        </row>
        <row r="134">
          <cell r="C134" t="str">
            <v>1910   Fabricación de productos de hornos de coque</v>
          </cell>
        </row>
        <row r="135">
          <cell r="C135" t="str">
            <v>1921   Fabricación de productos de la refinación del petróleo</v>
          </cell>
        </row>
        <row r="136">
          <cell r="C136" t="str">
            <v>1922   Actividad de mezcla de combustibles</v>
          </cell>
        </row>
        <row r="137">
          <cell r="C137" t="str">
            <v>2011   Fabricación de sustancias y productos químicos básicos</v>
          </cell>
        </row>
        <row r="138">
          <cell r="C138" t="str">
            <v>2012   Fabricación de abonos y compuestos inorgánicos nitrogenados</v>
          </cell>
        </row>
        <row r="139">
          <cell r="C139" t="str">
            <v>2013   Fabricación de plásticos en formas primarias</v>
          </cell>
        </row>
        <row r="140">
          <cell r="C140" t="str">
            <v>2014   Fabricación de caucho sintético en formas primarias</v>
          </cell>
        </row>
        <row r="141">
          <cell r="C141" t="str">
            <v>2021   Fabricación de plaguicidas y otros productos químicos de uso agropecuario</v>
          </cell>
        </row>
        <row r="142">
          <cell r="C142" t="str">
            <v>2022   Fabricación de pinturas, barnices y revestimientos similares, tintas para impresión y masillas</v>
          </cell>
        </row>
        <row r="143">
          <cell r="C143" t="str">
            <v>2023   Fabricación de jabones y detergentes, preparados para limpiar y pulir; perfumes y preparados de tocador</v>
          </cell>
        </row>
        <row r="144">
          <cell r="C144" t="str">
            <v>2029   Fabricación de otros productos químicos n.c.p.</v>
          </cell>
        </row>
        <row r="145">
          <cell r="C145" t="str">
            <v>2030   Fabricación de fibras sintéticas y artificiales</v>
          </cell>
        </row>
        <row r="146">
          <cell r="C146" t="str">
            <v>2100   Fabricación de productos farmacéuticos, sustancias químicas medicinales y productos botánicos de uso farmacéutico</v>
          </cell>
        </row>
        <row r="147">
          <cell r="C147" t="str">
            <v>2211   Fabricación de llantas y neumáticos de caucho</v>
          </cell>
        </row>
        <row r="148">
          <cell r="C148" t="str">
            <v>2212   Reencauche de llantas usadas</v>
          </cell>
        </row>
        <row r="149">
          <cell r="C149" t="str">
            <v>2219   Fabricación de formas básicas de caucho y otros productos de caucho n.c.p.</v>
          </cell>
        </row>
        <row r="150">
          <cell r="C150" t="str">
            <v>2221   Fabricación de formas básicas de plástico</v>
          </cell>
        </row>
        <row r="151">
          <cell r="C151" t="str">
            <v>2229   Fabricación de artículos de plástico n.c.p.</v>
          </cell>
        </row>
        <row r="152">
          <cell r="C152" t="str">
            <v>2310   Fabricación de vidrio y productos de vidrio</v>
          </cell>
        </row>
        <row r="153">
          <cell r="C153" t="str">
            <v>2391   Fabricación de productos refractarios</v>
          </cell>
        </row>
        <row r="154">
          <cell r="C154" t="str">
            <v>2392   Fabricación de materiales de arcilla para la construcción</v>
          </cell>
        </row>
        <row r="155">
          <cell r="C155" t="str">
            <v>2393   Fabricación de otros productos de cerámica y porcelana</v>
          </cell>
        </row>
        <row r="156">
          <cell r="C156" t="str">
            <v>2394   Fabricación de cemento, cal y yeso</v>
          </cell>
        </row>
        <row r="157">
          <cell r="C157" t="str">
            <v>2395   Fabricación de artículos de hormigón, cemento y yeso</v>
          </cell>
        </row>
        <row r="158">
          <cell r="C158" t="str">
            <v>2396   Corte, tallado y acabado de la piedra</v>
          </cell>
        </row>
        <row r="159">
          <cell r="C159" t="str">
            <v>2399   Fabricación de otros productos minerales no metálicos n.c.p.</v>
          </cell>
        </row>
        <row r="160">
          <cell r="C160" t="str">
            <v>2410   Industrias básicas de hierro y de acero</v>
          </cell>
        </row>
        <row r="161">
          <cell r="C161" t="str">
            <v>2421   Industrias básicas de metales preciosos</v>
          </cell>
        </row>
        <row r="162">
          <cell r="C162" t="str">
            <v>2429   Industrias básicas de otros metales no ferrosos</v>
          </cell>
        </row>
        <row r="163">
          <cell r="C163" t="str">
            <v>2431   Fundición de hierro y de acero</v>
          </cell>
        </row>
        <row r="164">
          <cell r="C164" t="str">
            <v>2432   Fundición de metales no ferrosos</v>
          </cell>
        </row>
        <row r="165">
          <cell r="C165" t="str">
            <v>2511   Fabricación de productos metálicos para uso estructural</v>
          </cell>
        </row>
        <row r="166">
          <cell r="C166" t="str">
            <v>2512   Fabricación de tanques, depósitos y recipientes de metal, excepto los utilizados para el envase o transporte de mercancías</v>
          </cell>
        </row>
        <row r="167">
          <cell r="C167" t="str">
            <v>2513   Fabricación de generadores de vapor, excepto calderas de agua caliente para calefacción central</v>
          </cell>
        </row>
        <row r="168">
          <cell r="C168" t="str">
            <v>2520   Fabricación de armas y municiones</v>
          </cell>
        </row>
        <row r="169">
          <cell r="C169" t="str">
            <v>2591   Forja, prensado, estampado y laminado de metal; pulvimetalurgia</v>
          </cell>
        </row>
        <row r="170">
          <cell r="C170" t="str">
            <v>2592   Tratamiento y revestimiento de metales; mecanizado</v>
          </cell>
        </row>
        <row r="171">
          <cell r="C171" t="str">
            <v>2593   Fabricación de artículos de cuchillería, herramientas de mano y artículos de ferretería</v>
          </cell>
        </row>
        <row r="172">
          <cell r="C172" t="str">
            <v>2599   Fabricación de otros productos elaborados de metal n.c.p.</v>
          </cell>
        </row>
        <row r="173">
          <cell r="C173" t="str">
            <v>2610   Fabricación de componentes y tableros electrónicos</v>
          </cell>
        </row>
        <row r="174">
          <cell r="C174" t="str">
            <v>2620   Fabricación de computadoras y de equipo periférico</v>
          </cell>
        </row>
        <row r="175">
          <cell r="C175" t="str">
            <v>2630   Fabricación de equipos de comunicación</v>
          </cell>
        </row>
        <row r="176">
          <cell r="C176" t="str">
            <v>2640   Fabricación de aparatos electrónicos de consumo</v>
          </cell>
        </row>
        <row r="177">
          <cell r="C177" t="str">
            <v>2651   Fabricación de equipo de medición, prueba, navegación y control</v>
          </cell>
        </row>
        <row r="178">
          <cell r="C178" t="str">
            <v>2652   Fabricación de relojes</v>
          </cell>
        </row>
        <row r="179">
          <cell r="C179" t="str">
            <v>2660   Fabricación de equipo de irradiación y equipo electrónico de uso médico y terapéutico</v>
          </cell>
        </row>
        <row r="180">
          <cell r="C180" t="str">
            <v>2670   Fabricación de instrumentos ópticos y equipo fotográfico</v>
          </cell>
        </row>
        <row r="181">
          <cell r="C181" t="str">
            <v>2680   Fabricación de soportes magnéticos y ópticos</v>
          </cell>
        </row>
        <row r="182">
          <cell r="C182" t="str">
            <v>2711   Fabricación de motores, generadores y transformadores eléctricos.</v>
          </cell>
        </row>
        <row r="183">
          <cell r="C183" t="str">
            <v>2712   Fabricación de aparatos de distribución y control de la energía electrica</v>
          </cell>
        </row>
        <row r="184">
          <cell r="C184" t="str">
            <v>2720   Fabricación de pilas, baterías y acumuladores eléctricos</v>
          </cell>
        </row>
        <row r="185">
          <cell r="C185" t="str">
            <v>2731   Fabricación de hilos y cables eléctricos y de fibra óptica</v>
          </cell>
        </row>
        <row r="186">
          <cell r="C186" t="str">
            <v>2732   Fabricación de dispositivos de cableado</v>
          </cell>
        </row>
        <row r="187">
          <cell r="C187" t="str">
            <v>2740   Fabricación de equipos eléctricos de iluminación</v>
          </cell>
        </row>
        <row r="188">
          <cell r="C188" t="str">
            <v>2750   Fabricación de aparatos de uso domestico</v>
          </cell>
        </row>
        <row r="189">
          <cell r="C189" t="str">
            <v>2790   Fabricación de otros tipos de equipo eléctrico n.c.p.</v>
          </cell>
        </row>
        <row r="190">
          <cell r="C190" t="str">
            <v>2811   Fabricación de motores, turbinas, y partes para motores de combustión interna</v>
          </cell>
        </row>
        <row r="191">
          <cell r="C191" t="str">
            <v>2812   Fabricación de equipos de potencia hidráulica y neumática</v>
          </cell>
        </row>
        <row r="192">
          <cell r="C192" t="str">
            <v>2813   Fabricación de otras bombas, compresores, grifos y válvulas</v>
          </cell>
        </row>
        <row r="193">
          <cell r="C193" t="str">
            <v>2814   Fabricación de cojinetes, engranajes, trenes de engranajes y piezas de transmisión</v>
          </cell>
        </row>
        <row r="194">
          <cell r="C194" t="str">
            <v>2815   Fabricación de hornos, hogares y quemadores industriales</v>
          </cell>
        </row>
        <row r="195">
          <cell r="C195" t="str">
            <v>2816   Fabricación de equipo de elevación y manipulación</v>
          </cell>
        </row>
        <row r="196">
          <cell r="C196" t="str">
            <v>2817   Fabricación de maquinaria y equipo de oficina (excepto computadoras y equipo periférico)</v>
          </cell>
        </row>
        <row r="197">
          <cell r="C197" t="str">
            <v>2818   Fabricación de herramientas manuales con motor</v>
          </cell>
        </row>
        <row r="198">
          <cell r="C198" t="str">
            <v>2819   Fabricación de otros tipos de maquinaria y equipo de uso general n.c.p.</v>
          </cell>
        </row>
        <row r="199">
          <cell r="C199" t="str">
            <v>2821   Fabricación de maquinaria agropecuaria y forestal</v>
          </cell>
        </row>
        <row r="200">
          <cell r="C200" t="str">
            <v>2822   Fabricación de máquinas formadoras de metal y de máquinas herramienta</v>
          </cell>
        </row>
        <row r="201">
          <cell r="C201" t="str">
            <v>2823   Fabricación de maquinaria para la metalurgia</v>
          </cell>
        </row>
        <row r="202">
          <cell r="C202" t="str">
            <v>2824   Fabricación de maquinaria para explotación de minas y canteras y para obras de construcción</v>
          </cell>
        </row>
        <row r="203">
          <cell r="C203" t="str">
            <v>2825   Fabricación de maquinaria para la elaboración de alimentos, bebidas y tabaco</v>
          </cell>
        </row>
        <row r="204">
          <cell r="C204" t="str">
            <v>2826   Fabricación de maquinaria para la elaboración de productos textiles, prendas de vestir y cueros</v>
          </cell>
        </row>
        <row r="205">
          <cell r="C205" t="str">
            <v>2829   Fabricación de otros tipos de maquinaria y equipo de uso especial n.c.p.</v>
          </cell>
        </row>
        <row r="206">
          <cell r="C206" t="str">
            <v>2910   Fabricación de vehículos automotores y sus motores</v>
          </cell>
        </row>
        <row r="207">
          <cell r="C207" t="str">
            <v>2920   Fabricación de carrocerías para vehículos automotores; fabricación de remolques y semirremolques</v>
          </cell>
        </row>
        <row r="208">
          <cell r="C208" t="str">
            <v>2930   Fabricación de partes, piezas (autopartes) y accesorios (lujos) para vehículos automotores</v>
          </cell>
        </row>
        <row r="209">
          <cell r="C209" t="str">
            <v>3011   Construcción de barcos y de estructuras flotantes</v>
          </cell>
        </row>
        <row r="210">
          <cell r="C210" t="str">
            <v>3012   Construcción de embarcaciones de recreo y deporte</v>
          </cell>
        </row>
        <row r="211">
          <cell r="C211" t="str">
            <v>3020   Fabricación de locomotoras y de material rodante para ferrocarriles</v>
          </cell>
        </row>
        <row r="212">
          <cell r="C212" t="str">
            <v>3030   Fabricación de aeronaves, naves espaciales y de maquinaria conexa</v>
          </cell>
        </row>
        <row r="213">
          <cell r="C213" t="str">
            <v>3040   Fabricación de vehículos militares de combate</v>
          </cell>
        </row>
        <row r="214">
          <cell r="C214" t="str">
            <v>3091   Fabricación de motocicletas</v>
          </cell>
        </row>
        <row r="215">
          <cell r="C215" t="str">
            <v>3092   Fabricación de bicicletas y de sillas de ruedas para personas con discapacidad</v>
          </cell>
        </row>
        <row r="216">
          <cell r="C216" t="str">
            <v>3099   Fabricación de otros tipos de equipo de transporte n.c.p.</v>
          </cell>
        </row>
        <row r="217">
          <cell r="C217" t="str">
            <v>3110   Fabricación de muebles</v>
          </cell>
        </row>
        <row r="218">
          <cell r="C218" t="str">
            <v>3120   Fabricación de colchones y somieres</v>
          </cell>
        </row>
        <row r="219">
          <cell r="C219" t="str">
            <v>3210   Fabricación de joyas, bisutería y artículos conexos</v>
          </cell>
        </row>
        <row r="220">
          <cell r="C220" t="str">
            <v>3220   Fabricación de instrumentos musicales</v>
          </cell>
        </row>
        <row r="221">
          <cell r="C221" t="str">
            <v>3230   Fabricación de artículos y equipo para la práctica del deporte</v>
          </cell>
        </row>
        <row r="222">
          <cell r="C222" t="str">
            <v>3240   Fabricación de juegos, juguetes y rompecabezas</v>
          </cell>
        </row>
        <row r="223">
          <cell r="C223" t="str">
            <v>3250   Fabricación de instrumentos, aparatos y materiales médicos y odontológicos (incluido mobiliario)</v>
          </cell>
        </row>
        <row r="224">
          <cell r="C224" t="str">
            <v>3290   Otras industrias manufactureras n.c.p.</v>
          </cell>
        </row>
        <row r="225">
          <cell r="C225" t="str">
            <v>3311   Mantenimiento y reparación especializado de productos elaborados en metal</v>
          </cell>
        </row>
        <row r="226">
          <cell r="C226" t="str">
            <v>3312   Mantenimiento y reparación especializado de maquinaria y equipo</v>
          </cell>
        </row>
        <row r="227">
          <cell r="C227" t="str">
            <v>3313   Mantenimiento y reparación especializado de equipo electrónico y óptico</v>
          </cell>
        </row>
        <row r="228">
          <cell r="C228" t="str">
            <v>3314   Mantenimiento y reparación especializado de equipo eléctrico</v>
          </cell>
        </row>
        <row r="229">
          <cell r="C229" t="str">
            <v>3315   Mantenimiento y reparación especializado de equipo de transporte, excepto los vehículos automotores, motocicletas y bicicletas</v>
          </cell>
        </row>
        <row r="230">
          <cell r="C230" t="str">
            <v>3319   Mantenimiento y reparación de otros tipos de equipos y sus componentes n.c.p.</v>
          </cell>
        </row>
        <row r="231">
          <cell r="C231" t="str">
            <v>3320   Instalación especializada de maquinaria y equipo industrial</v>
          </cell>
        </row>
        <row r="232">
          <cell r="C232" t="str">
            <v>3511   Generación de energía eléctrica</v>
          </cell>
        </row>
        <row r="233">
          <cell r="C233" t="str">
            <v>3512   Transmisión de energía eléctrica</v>
          </cell>
        </row>
        <row r="234">
          <cell r="C234" t="str">
            <v>3513   Distribución de energía eléctrica</v>
          </cell>
        </row>
        <row r="235">
          <cell r="C235" t="str">
            <v>3514   Comercialización de energía eléctrica</v>
          </cell>
        </row>
        <row r="236">
          <cell r="C236" t="str">
            <v>3520   Producción de gas; distribución de combustibles gaseosos por tuberías</v>
          </cell>
        </row>
        <row r="237">
          <cell r="C237" t="str">
            <v>3530   Suministro de vapor y aire acondicionado</v>
          </cell>
        </row>
        <row r="238">
          <cell r="C238" t="str">
            <v>3600   Captación, tratamiento y distribución de agua</v>
          </cell>
        </row>
        <row r="239">
          <cell r="C239" t="str">
            <v>3700   Evacuación y tratamiento de aguas residuales</v>
          </cell>
        </row>
        <row r="240">
          <cell r="C240" t="str">
            <v>3811   Recolección de desechos no peligrosos</v>
          </cell>
        </row>
        <row r="241">
          <cell r="C241" t="str">
            <v>3812   Recolección de desechos peligrosos</v>
          </cell>
        </row>
        <row r="242">
          <cell r="C242" t="str">
            <v>3821   Tratamiento y disposición de desechos no peligrosos</v>
          </cell>
        </row>
        <row r="243">
          <cell r="C243" t="str">
            <v>3822   Tratamiento y disposición de desechos peligrosos</v>
          </cell>
        </row>
        <row r="244">
          <cell r="C244" t="str">
            <v>3830   Recuperación de materiales</v>
          </cell>
        </row>
        <row r="245">
          <cell r="C245" t="str">
            <v>3900   Actividades de saneamiento ambiental y otros servicios de gestión de desechos</v>
          </cell>
        </row>
        <row r="246">
          <cell r="C246" t="str">
            <v>4111   Construcción de edificios residenciales</v>
          </cell>
        </row>
        <row r="247">
          <cell r="C247" t="str">
            <v>4112   Construcción de edificios no residenciales</v>
          </cell>
        </row>
        <row r="248">
          <cell r="C248" t="str">
            <v>4210   Construcción de carreteras y vías de ferrocarril</v>
          </cell>
        </row>
        <row r="249">
          <cell r="C249" t="str">
            <v>4220   Construcción de proyectos de servicio público</v>
          </cell>
        </row>
        <row r="250">
          <cell r="C250" t="str">
            <v>4290   Construcción de otras obras de ingeniería civil</v>
          </cell>
        </row>
        <row r="251">
          <cell r="C251" t="str">
            <v>4311   Demolición</v>
          </cell>
        </row>
        <row r="252">
          <cell r="C252" t="str">
            <v>4312   Preparación del terreno</v>
          </cell>
        </row>
        <row r="253">
          <cell r="C253" t="str">
            <v>4321   Instalaciones eléctricas</v>
          </cell>
        </row>
        <row r="254">
          <cell r="C254" t="str">
            <v>4322   Instalaciones de fontanería, calefacción y aire acondicionado</v>
          </cell>
        </row>
        <row r="255">
          <cell r="C255" t="str">
            <v>4329   Otras instalaciones especializadas</v>
          </cell>
        </row>
        <row r="256">
          <cell r="C256" t="str">
            <v>4330   Terminación y acabado de edificios y obras de ingeniería civil</v>
          </cell>
        </row>
        <row r="257">
          <cell r="C257" t="str">
            <v>4390   Otras actividades especializadas para la construcción de edificios y obras de ingeniería civil</v>
          </cell>
        </row>
        <row r="258">
          <cell r="C258" t="str">
            <v>4511   Comercio de vehículos automotores nuevos</v>
          </cell>
        </row>
        <row r="259">
          <cell r="C259" t="str">
            <v>4512   Comercio de vehículos automotores usados</v>
          </cell>
        </row>
        <row r="260">
          <cell r="C260" t="str">
            <v>4520   Mantenimiento y reparación de vehículos automotores</v>
          </cell>
        </row>
        <row r="261">
          <cell r="C261" t="str">
            <v>4530   Comercio de partes, piezas (autopartes) y accesorios (lujos) para vehículos automotores</v>
          </cell>
        </row>
        <row r="262">
          <cell r="C262" t="str">
            <v>4541   Comercio de motocicletas y de sus partes, piezas y accesorios</v>
          </cell>
        </row>
        <row r="263">
          <cell r="C263" t="str">
            <v>4542   Mantenimiento y reparación de motocicletas y de sus partes y piezas</v>
          </cell>
        </row>
        <row r="264">
          <cell r="C264" t="str">
            <v>4610   Comercio al por mayor a cambio de una retribución o por contrata</v>
          </cell>
        </row>
        <row r="265">
          <cell r="C265" t="str">
            <v>4620   Comercio al por mayor de materias primas agropecuarias; animales vivos</v>
          </cell>
        </row>
        <row r="266">
          <cell r="C266" t="str">
            <v>4631   Comercio al por mayor de productos alimenticios</v>
          </cell>
        </row>
        <row r="267">
          <cell r="C267" t="str">
            <v>4632   Comercio al por mayor de bebidas y tabaco</v>
          </cell>
        </row>
        <row r="268">
          <cell r="C268" t="str">
            <v>4641   Comercio al por mayor de productos textiles, productos confeccionados para uso doméstico</v>
          </cell>
        </row>
        <row r="269">
          <cell r="C269" t="str">
            <v>4642   Comercio al por mayor de prendas de vestir</v>
          </cell>
        </row>
        <row r="270">
          <cell r="C270" t="str">
            <v>4643   Comercio al por mayor de calzado</v>
          </cell>
        </row>
        <row r="271">
          <cell r="C271" t="str">
            <v>4644   Comercio al por mayor de aparatos y equipo de uso doméstico</v>
          </cell>
        </row>
        <row r="272">
          <cell r="C272" t="str">
            <v>4645   Comercio al por mayor de productos farmacéuticos, medicinales, cosméticos y de tocador</v>
          </cell>
        </row>
        <row r="273">
          <cell r="C273" t="str">
            <v>4649   Comercio al por mayor de otros utensilios domésticos n.c.p.</v>
          </cell>
        </row>
        <row r="274">
          <cell r="C274" t="str">
            <v>4651   Comercio al por mayor de computadores, equipo periférico y programas de informática</v>
          </cell>
        </row>
        <row r="275">
          <cell r="C275" t="str">
            <v>4652   Comercio al por mayor de equipo, partes y piezas electrónicos y de telecomunicaciones</v>
          </cell>
        </row>
        <row r="276">
          <cell r="C276" t="str">
            <v>4653   Comercio al por mayor de maquinaria y equipo agropecuarios</v>
          </cell>
        </row>
        <row r="277">
          <cell r="C277" t="str">
            <v>4659   Comercio al por mayor de otros tipos de maquinaria y equipo n.c.p.</v>
          </cell>
        </row>
        <row r="278">
          <cell r="C278" t="str">
            <v>4661   Comercio al por mayor de combustibles sólidos, líquidos, gaseosos y productos conexos</v>
          </cell>
        </row>
        <row r="279">
          <cell r="C279" t="str">
            <v>4662   Comercio al por mayor de metales y productos metalíferos</v>
          </cell>
        </row>
        <row r="280">
          <cell r="C280" t="str">
            <v>4663   Comercio al por mayor de materiales de construcción, artículos de ferretería, pinturas, productos de vidrio, equipo y materiales de fontanería y calefacción</v>
          </cell>
        </row>
        <row r="281">
          <cell r="C281" t="str">
            <v>4664   Comercio al por mayor de productos químicos básicos, cauchos y plásticos en formas primarias y productos químicos de uso agropecuario</v>
          </cell>
        </row>
        <row r="282">
          <cell r="C282" t="str">
            <v>4665   Comercio al por mayor de desperdicios, desechos y chatarra</v>
          </cell>
        </row>
        <row r="283">
          <cell r="C283" t="str">
            <v>4669   Comercio al por mayor de otros productos n.c.p.</v>
          </cell>
        </row>
        <row r="284">
          <cell r="C284" t="str">
            <v>4690   Comercio al por mayor no especializado</v>
          </cell>
        </row>
        <row r="285">
          <cell r="C285" t="str">
            <v>4711   Comercio al por menor en establecimientos no especializados con surtido compuesto principalmente por alimentos, bebidas o tabaco</v>
          </cell>
        </row>
        <row r="286">
          <cell r="C286" t="str">
            <v>4719   Comercio al por menor en establecimientos no especializados, con surtido compuesto principalmente por productos diferentes de alimentos (víveres en general), bebidas y tabaco</v>
          </cell>
        </row>
        <row r="287">
          <cell r="C287" t="str">
            <v>4721   Comercio al por menor de productos agrícolas para el consumo en establecimientos especializados</v>
          </cell>
        </row>
        <row r="288">
          <cell r="C288" t="str">
            <v>4722   Comercio al por menor de leche, productos lácteos y huevos, en establecimientos especializados</v>
          </cell>
        </row>
        <row r="289">
          <cell r="C289" t="str">
            <v>4723   Comercio al por menor de carnes (incluye aves de corral), productos cárnicos, pescados y productos de mar, en establecimientos especializados</v>
          </cell>
        </row>
        <row r="290">
          <cell r="C290" t="str">
            <v>4724   Comercio al por menor de bebidas y productos del tabaco, en establecimientos especializados</v>
          </cell>
        </row>
        <row r="291">
          <cell r="C291" t="str">
            <v>4729   Comercio al por menor de otros productos alimenticios n.c.p., en establecimientos especializados</v>
          </cell>
        </row>
        <row r="292">
          <cell r="C292" t="str">
            <v>4731   Comercio al por menor de combustible para automotores</v>
          </cell>
        </row>
        <row r="293">
          <cell r="C293" t="str">
            <v>4732   Comercio al por menor de lubricantes (aceites, grasas), aditivos y productos de limpieza para vehículos automotores</v>
          </cell>
        </row>
        <row r="294">
          <cell r="C294" t="str">
            <v>4741   Comercio al por menor de computadores, equipos periféricos, programas de informática y equipos de telecomunicaciones en establecimientos especializados</v>
          </cell>
        </row>
        <row r="295">
          <cell r="C295" t="str">
            <v>4742   Comercio al por menor de equipos y aparatos de sonido y de video, en establecimientos especializados</v>
          </cell>
        </row>
        <row r="296">
          <cell r="C296" t="str">
            <v>4751   Comercio al por menor de productos textiles en establecimientos especializados</v>
          </cell>
        </row>
        <row r="297">
          <cell r="C297" t="str">
            <v>4752   Comercio al por menor de artículos de ferretería, pinturas y productos de vidrio en establecimientos especializados</v>
          </cell>
        </row>
        <row r="298">
          <cell r="C298" t="str">
            <v>4753   Comercio al por menor de tapices, alfombras y cubrimientos para paredes y pisos en establecimientos especializados.</v>
          </cell>
        </row>
        <row r="299">
          <cell r="C299" t="str">
            <v>4754   Comercio al por menor de electrodomésticos y gasodomesticos de uso doméstico, muebles y equipos de iluminación</v>
          </cell>
        </row>
        <row r="300">
          <cell r="C300" t="str">
            <v>4755   Comercio al por menor de artículos y utensilios de uso domestico</v>
          </cell>
        </row>
        <row r="301">
          <cell r="C301" t="str">
            <v>4759   Comercio al por menor de otros artículos domésticos en establecimientos especializados</v>
          </cell>
        </row>
        <row r="302">
          <cell r="C302" t="str">
            <v>4761   Comercio al por menor de libros, periódicos, materiales y artículos de papelería y escritorio, en establecimientos especializados</v>
          </cell>
        </row>
        <row r="303">
          <cell r="C303" t="str">
            <v>4762   Comercio al por menor de artículos deportivos, en establecimientos especializados</v>
          </cell>
        </row>
        <row r="304">
          <cell r="C304" t="str">
            <v>4769   Comercio al por menor de otros artículos culturales y de entretenimiento n.c.p. en establecimientos especializados</v>
          </cell>
        </row>
        <row r="305">
          <cell r="C305" t="str">
            <v>4771   Comercio al por menor de prendas de vestir y sus accesorios (incluye artículos de piel) en establecimientos especializados</v>
          </cell>
        </row>
        <row r="306">
          <cell r="C306" t="str">
            <v>4772   Comercio al por menor de todo tipo de calzado y artículos de cuero y sucedáneos del cuero en establecimientos especializados.</v>
          </cell>
        </row>
        <row r="307">
          <cell r="C307" t="str">
            <v>4773   Comercio al por menor de productos farmacéuticos y medicinales, cosméticos y artículos de tocador en establecimientos especializados</v>
          </cell>
        </row>
        <row r="308">
          <cell r="C308" t="str">
            <v>4774   Comercio al por menor de otros productos nuevos en establecimientos especializados</v>
          </cell>
        </row>
        <row r="309">
          <cell r="C309" t="str">
            <v>4775   Comercio al por menor de artículos de segunda mano</v>
          </cell>
        </row>
        <row r="310">
          <cell r="C310" t="str">
            <v>4781   Comercio al por menor de alimentos, bebidas y tabaco, en puestos de venta móviles</v>
          </cell>
        </row>
        <row r="311">
          <cell r="C311" t="str">
            <v>4782   Comercio al por menor de productos textiles, prendas de vestir y calzado, en puestos de venta móviles</v>
          </cell>
        </row>
        <row r="312">
          <cell r="C312" t="str">
            <v>4789   Comercio al por menor de otros productos en puestos de venta móviles</v>
          </cell>
        </row>
        <row r="313">
          <cell r="C313" t="str">
            <v>4791   Comercio al por menor realizado a través de Internet</v>
          </cell>
        </row>
        <row r="314">
          <cell r="C314" t="str">
            <v>4792   Comercio al por menor realizado a través de casas de venta o por correo</v>
          </cell>
        </row>
        <row r="315">
          <cell r="C315" t="str">
            <v>4799   Otros tipos de comercio al por menor no realizado en establecimientos, puestos de venta o mercados.</v>
          </cell>
        </row>
        <row r="316">
          <cell r="C316" t="str">
            <v>4911   Transporte férreo de pasajeros</v>
          </cell>
        </row>
        <row r="317">
          <cell r="C317" t="str">
            <v>4912   Transporte férreo de carga</v>
          </cell>
        </row>
        <row r="318">
          <cell r="C318" t="str">
            <v>4921   Transporte de pasajeros</v>
          </cell>
        </row>
        <row r="319">
          <cell r="C319" t="str">
            <v>4922   Transporte mixto</v>
          </cell>
        </row>
        <row r="320">
          <cell r="C320" t="str">
            <v>4923   Transporte de carga por carretera</v>
          </cell>
        </row>
        <row r="321">
          <cell r="C321" t="str">
            <v>4930   Transporte por tuberías</v>
          </cell>
        </row>
        <row r="322">
          <cell r="C322" t="str">
            <v>5011   Transporte de pasajeros marítimo y de cabotaje</v>
          </cell>
        </row>
        <row r="323">
          <cell r="C323" t="str">
            <v>5012   Transporte de carga marítimo y de cabotaje</v>
          </cell>
        </row>
        <row r="324">
          <cell r="C324" t="str">
            <v>5021   Transporte fluvial de pasajeros</v>
          </cell>
        </row>
        <row r="325">
          <cell r="C325" t="str">
            <v>5022   Transporte fluvial de carga</v>
          </cell>
        </row>
        <row r="326">
          <cell r="C326" t="str">
            <v>5111   Transporte aéreo nacional de pasajeros</v>
          </cell>
        </row>
        <row r="327">
          <cell r="C327" t="str">
            <v>5112   Transporte aéreo internacional de pasajeros</v>
          </cell>
        </row>
        <row r="328">
          <cell r="C328" t="str">
            <v>5121   Transporte aéreo nacional de carga</v>
          </cell>
        </row>
        <row r="329">
          <cell r="C329" t="str">
            <v>5122   Transporte aéreo internacional de carga</v>
          </cell>
        </row>
        <row r="330">
          <cell r="C330" t="str">
            <v>5210   Almacenamiento y depósito</v>
          </cell>
        </row>
        <row r="331">
          <cell r="C331" t="str">
            <v>5221   Actividades de estaciones, vías y servicios complementarios para el transporte terrestre</v>
          </cell>
        </row>
        <row r="332">
          <cell r="C332" t="str">
            <v>5222   Actividades de puertos y servicios complementarios para el transporte acuático</v>
          </cell>
        </row>
        <row r="333">
          <cell r="C333" t="str">
            <v>5223   Actividades de aeropuertos, servicios de navegación aérea y demás actividades conexas al transporte aéreo</v>
          </cell>
        </row>
        <row r="334">
          <cell r="C334" t="str">
            <v>5224   Manipulación de carga</v>
          </cell>
        </row>
        <row r="335">
          <cell r="C335" t="str">
            <v>5229   Otras actividades complementarias al transporte</v>
          </cell>
        </row>
        <row r="336">
          <cell r="C336" t="str">
            <v>5310   Actividades postales nacionales</v>
          </cell>
        </row>
        <row r="337">
          <cell r="C337" t="str">
            <v>5320   Actividades de mensajería</v>
          </cell>
        </row>
        <row r="338">
          <cell r="C338" t="str">
            <v>5511   Alojamiento en hoteles</v>
          </cell>
        </row>
        <row r="339">
          <cell r="C339" t="str">
            <v>5512   Alojamiento en aparta-hoteles</v>
          </cell>
        </row>
        <row r="340">
          <cell r="C340" t="str">
            <v>5513   Alojamiento en centros vacacionales</v>
          </cell>
        </row>
        <row r="341">
          <cell r="C341" t="str">
            <v>5514   Alojamiento rural</v>
          </cell>
        </row>
        <row r="342">
          <cell r="C342" t="str">
            <v>5519   Otros tipos de alojamientos para visitantes</v>
          </cell>
        </row>
        <row r="343">
          <cell r="C343" t="str">
            <v>5520   Actividades de zonas de camping y parques para vehículos recreacionales</v>
          </cell>
        </row>
        <row r="344">
          <cell r="C344" t="str">
            <v>5530   Servicio por horas</v>
          </cell>
        </row>
        <row r="345">
          <cell r="C345" t="str">
            <v>5590   Otros tipos de alojamiento n.c.p.</v>
          </cell>
        </row>
        <row r="346">
          <cell r="C346" t="str">
            <v>5611   Expendio a la mesa de comidas preparadas</v>
          </cell>
        </row>
        <row r="347">
          <cell r="C347" t="str">
            <v>5612   Expendio por autoservicio de comidas preparadas</v>
          </cell>
        </row>
        <row r="348">
          <cell r="C348" t="str">
            <v>5613   Expendio de comidas preparadas en cafeterías</v>
          </cell>
        </row>
        <row r="349">
          <cell r="C349" t="str">
            <v>5619   Otros tipos de expendio de comidas preparadas n.c.p.</v>
          </cell>
        </row>
        <row r="350">
          <cell r="C350" t="str">
            <v>5621   Catering para eventos</v>
          </cell>
        </row>
        <row r="351">
          <cell r="C351" t="str">
            <v>5629   Actividades de otros servicios de comidas</v>
          </cell>
        </row>
        <row r="352">
          <cell r="C352" t="str">
            <v>5630   Expendio de bebidas alcohólicas para el consumo dentro del establecimiento</v>
          </cell>
        </row>
        <row r="353">
          <cell r="C353" t="str">
            <v>5811   Edición de libros</v>
          </cell>
        </row>
        <row r="354">
          <cell r="C354" t="str">
            <v>5812   Edición de directorios y listas de correo</v>
          </cell>
        </row>
        <row r="355">
          <cell r="C355" t="str">
            <v>5813   Edición de periódicos, revistas y otras publicaciones periódicas</v>
          </cell>
        </row>
        <row r="356">
          <cell r="C356" t="str">
            <v>5819   Otros trabajos de edición</v>
          </cell>
        </row>
        <row r="357">
          <cell r="C357" t="str">
            <v>5820   Edición de programas de informática (software)</v>
          </cell>
        </row>
        <row r="358">
          <cell r="C358" t="str">
            <v>5911   Actividades de producción de películas cinematográficas, videos, programas, anuncios y comerciales de televisión</v>
          </cell>
        </row>
        <row r="359">
          <cell r="C359" t="str">
            <v>5912   Actividades de postproducción de películas cinematográficas, videos, programas, anuncios y comerciales de televisión</v>
          </cell>
        </row>
        <row r="360">
          <cell r="C360" t="str">
            <v>5913   Actividades de distribución de películas cinematográficas, videos, programas, anuncios y comerciales de televisión</v>
          </cell>
        </row>
        <row r="361">
          <cell r="C361" t="str">
            <v>5914   Actividades de exhibición de películas cinematográficas y videos</v>
          </cell>
        </row>
        <row r="362">
          <cell r="C362" t="str">
            <v>5920   Actividades de grabación de sonido y edición de musica</v>
          </cell>
        </row>
        <row r="363">
          <cell r="C363" t="str">
            <v>6010   Actividades de programación y transmisión en el servicio de radiodifusión sonora</v>
          </cell>
        </row>
        <row r="364">
          <cell r="C364" t="str">
            <v>6020   Actividades de programación y transmisión de televisión</v>
          </cell>
        </row>
        <row r="365">
          <cell r="C365" t="str">
            <v>6110   Actividades de telecomunicaciones alámbricas</v>
          </cell>
        </row>
        <row r="366">
          <cell r="C366" t="str">
            <v>6120   Actividades de telecomunicaciones inalámbricas</v>
          </cell>
        </row>
        <row r="367">
          <cell r="C367" t="str">
            <v>6130   Actividades de telecomunicación satelital</v>
          </cell>
        </row>
        <row r="368">
          <cell r="C368" t="str">
            <v>6190   Otras actividades de telecomunicaciones</v>
          </cell>
        </row>
        <row r="369">
          <cell r="C369" t="str">
            <v>6201   Actividades de desarrollo de sistemas informáticos (planificación, análisis, diseño, programación, pruebas)</v>
          </cell>
        </row>
        <row r="370">
          <cell r="C370" t="str">
            <v>6202   Actividades de consultoría informática y actividades de administración de instalaciones informáticas</v>
          </cell>
        </row>
        <row r="371">
          <cell r="C371" t="str">
            <v>6209   Otras actividades de tecnologías de información y actividades de servicios informáticos</v>
          </cell>
        </row>
        <row r="372">
          <cell r="C372" t="str">
            <v>6311   Procesamiento de datos, alojamiento (hosting) y actividades relacionadas</v>
          </cell>
        </row>
        <row r="373">
          <cell r="C373" t="str">
            <v>6312   Portales Web</v>
          </cell>
        </row>
        <row r="374">
          <cell r="C374" t="str">
            <v>6391   Actividades de agencias de noticias</v>
          </cell>
        </row>
        <row r="375">
          <cell r="C375" t="str">
            <v>6399   Otras actividades de servicio de información n.c.p.</v>
          </cell>
        </row>
        <row r="376">
          <cell r="C376" t="str">
            <v>6411   Banco Central</v>
          </cell>
        </row>
        <row r="377">
          <cell r="C377" t="str">
            <v>6412   Bancos comerciales</v>
          </cell>
        </row>
        <row r="378">
          <cell r="C378" t="str">
            <v>6421   Actividades de las corporaciones financieras</v>
          </cell>
        </row>
        <row r="379">
          <cell r="C379" t="str">
            <v>6422   Actividades de las compañías de financiamiento</v>
          </cell>
        </row>
        <row r="380">
          <cell r="C380" t="str">
            <v>6423   Banca de segundo piso</v>
          </cell>
        </row>
        <row r="381">
          <cell r="C381" t="str">
            <v>6424   Actividades de las cooperativas financieras</v>
          </cell>
        </row>
        <row r="382">
          <cell r="C382" t="str">
            <v>6431   Fideicomisos, fondos y entidades financieras similares</v>
          </cell>
        </row>
        <row r="383">
          <cell r="C383" t="str">
            <v>6432   Fondos de cesantías</v>
          </cell>
        </row>
        <row r="384">
          <cell r="C384" t="str">
            <v>6491   Leasing financiero (arrendamiento financiero)</v>
          </cell>
        </row>
        <row r="385">
          <cell r="C385" t="str">
            <v>6492   Actividades financieras de fondos de empleados y otras formas asociativas del sector solidario</v>
          </cell>
        </row>
        <row r="386">
          <cell r="C386" t="str">
            <v>6493   Actividades de compra de cartera o factoring</v>
          </cell>
        </row>
        <row r="387">
          <cell r="C387" t="str">
            <v>6494   Otras actividades de distribución de fondos</v>
          </cell>
        </row>
        <row r="388">
          <cell r="C388" t="str">
            <v>6495   Instituciones especiales oficiales</v>
          </cell>
        </row>
        <row r="389">
          <cell r="C389" t="str">
            <v>6499   Otras actividades de servicio financiero, excepto las de seguros y pensiones n.c.p.</v>
          </cell>
        </row>
        <row r="390">
          <cell r="C390" t="str">
            <v>6511   Seguros generales</v>
          </cell>
        </row>
        <row r="391">
          <cell r="C391" t="str">
            <v>6512   Seguros de vida</v>
          </cell>
        </row>
        <row r="392">
          <cell r="C392" t="str">
            <v>6513   Reaseguros</v>
          </cell>
        </row>
        <row r="393">
          <cell r="C393" t="str">
            <v>6514   Capitalización</v>
          </cell>
        </row>
        <row r="394">
          <cell r="C394" t="str">
            <v>6521   Servicios de seguros sociales de salud</v>
          </cell>
        </row>
        <row r="395">
          <cell r="C395" t="str">
            <v>6522   Servicios de seguros sociales de riesgos profesionales</v>
          </cell>
        </row>
        <row r="396">
          <cell r="C396" t="str">
            <v>6531   Régimen de prima media con prestación definida (RPM)</v>
          </cell>
        </row>
        <row r="397">
          <cell r="C397" t="str">
            <v>6532   Régimen de ahorro individual (RAI)</v>
          </cell>
        </row>
        <row r="398">
          <cell r="C398" t="str">
            <v>6611   Administración de mercados financieros</v>
          </cell>
        </row>
        <row r="399">
          <cell r="C399" t="str">
            <v>6612   Corretaje de valores y de contratos de productos básicos</v>
          </cell>
        </row>
        <row r="400">
          <cell r="C400" t="str">
            <v>6613   Otras actividades relacionadas con el mercado de valores</v>
          </cell>
        </row>
        <row r="401">
          <cell r="C401" t="str">
            <v>6614   Actividades de las casas de cambio</v>
          </cell>
        </row>
        <row r="402">
          <cell r="C402" t="str">
            <v>6615   Actividades de los profesionales de compra y venta de divisas</v>
          </cell>
        </row>
        <row r="403">
          <cell r="C403" t="str">
            <v>6619   Otras actividades auxiliares de las actividades de servicios financieros n.c.p.</v>
          </cell>
        </row>
        <row r="404">
          <cell r="C404" t="str">
            <v>6621   Actividades de agentes y corredores de seguros</v>
          </cell>
        </row>
        <row r="405">
          <cell r="C405" t="str">
            <v>6629   Evaluación de riesgos y daños, y otras actividades de servicios auxiliares</v>
          </cell>
        </row>
        <row r="406">
          <cell r="C406" t="str">
            <v>6630   Actividades de administración de fondos</v>
          </cell>
        </row>
        <row r="407">
          <cell r="C407" t="str">
            <v>6810   Actividades inmobiliarias realizadas con bienes propios o arrendados</v>
          </cell>
        </row>
        <row r="408">
          <cell r="C408" t="str">
            <v>6820   Actividades inmobiliarias realizadas a cambio de una retribución o por contrata</v>
          </cell>
        </row>
        <row r="409">
          <cell r="C409" t="str">
            <v>6910   Actividades jurídicas</v>
          </cell>
        </row>
        <row r="410">
          <cell r="C410" t="str">
            <v>6920   Actividades de contabilidad, teneduría de libros, auditoría financiera y asesoría tributaria</v>
          </cell>
        </row>
        <row r="411">
          <cell r="C411" t="str">
            <v>7010   Actividades de administración empresarial</v>
          </cell>
        </row>
        <row r="412">
          <cell r="C412" t="str">
            <v>7020   Actividades de consultaría de gestión</v>
          </cell>
        </row>
        <row r="413">
          <cell r="C413" t="str">
            <v>7110   Actividades de arquitectura e ingeniería y otras actividades conexas de consultoría técnica</v>
          </cell>
        </row>
        <row r="414">
          <cell r="C414" t="str">
            <v>7120   Ensayos y análisis técnicos</v>
          </cell>
        </row>
        <row r="415">
          <cell r="C415" t="str">
            <v>7210   Investigaciones y desarrollo experimental en el campo de las ciencias naturales y la ingeniería</v>
          </cell>
        </row>
        <row r="416">
          <cell r="C416" t="str">
            <v>7220   Investigaciones y desarrollo experimental en el campo de las ciencias sociales y las humanidades</v>
          </cell>
        </row>
        <row r="417">
          <cell r="C417" t="str">
            <v>7310   Publicidad</v>
          </cell>
        </row>
        <row r="418">
          <cell r="C418" t="str">
            <v>7320   Estudios de mercado y realización de encuestas de opinión pública</v>
          </cell>
        </row>
        <row r="419">
          <cell r="C419" t="str">
            <v>7410   Actividades especializadas de diseño</v>
          </cell>
        </row>
        <row r="420">
          <cell r="C420" t="str">
            <v>7420   Actividades de fotografía</v>
          </cell>
        </row>
        <row r="421">
          <cell r="C421" t="str">
            <v>7490   Otras actividades profesionales, científicas y técnicas n.c.p.</v>
          </cell>
        </row>
        <row r="422">
          <cell r="C422" t="str">
            <v>7500   Actividades veterinarias</v>
          </cell>
        </row>
        <row r="423">
          <cell r="C423" t="str">
            <v>7710   Alquiler y arrendamiento de vehículos automotores</v>
          </cell>
        </row>
        <row r="424">
          <cell r="C424" t="str">
            <v>7721   Alquiler y arrendamiento de equipo recreativo y deportivo</v>
          </cell>
        </row>
        <row r="425">
          <cell r="C425" t="str">
            <v>7722   Alquiler de videos y discos</v>
          </cell>
        </row>
        <row r="426">
          <cell r="C426" t="str">
            <v>7729   Alquiler y arrendamiento de otros efectos personales y enseres domésticos n.c.p.</v>
          </cell>
        </row>
        <row r="427">
          <cell r="C427" t="str">
            <v>7730   Alquiler y arrendamiento de otros tipos de maquinaria, equipo y bienes tangibles n.c.p.</v>
          </cell>
        </row>
        <row r="428">
          <cell r="C428" t="str">
            <v>7740   Arrendamiento de propiedad intelectual y productos similares, excepto obras protegidas por derechos de autor</v>
          </cell>
        </row>
        <row r="429">
          <cell r="C429" t="str">
            <v>7810   Actividades de agencias de empleo</v>
          </cell>
        </row>
        <row r="430">
          <cell r="C430" t="str">
            <v>7820   Actividades de agencias de empleo temporal</v>
          </cell>
        </row>
        <row r="431">
          <cell r="C431" t="str">
            <v>7830   Otras actividades de suministro de recurso humano</v>
          </cell>
        </row>
        <row r="432">
          <cell r="C432" t="str">
            <v>7911   Actividades de las agencias de viaje</v>
          </cell>
        </row>
        <row r="433">
          <cell r="C433" t="str">
            <v>7912   Actividades de operadores turísticos</v>
          </cell>
        </row>
        <row r="434">
          <cell r="C434" t="str">
            <v>7990   Otros servicios de reserva y actividades relacionadas</v>
          </cell>
        </row>
        <row r="435">
          <cell r="C435" t="str">
            <v>8010   Actividades de seguridad privada</v>
          </cell>
        </row>
        <row r="436">
          <cell r="C436" t="str">
            <v>8020   Actividades de servicios de sistemas de seguridad</v>
          </cell>
        </row>
        <row r="437">
          <cell r="C437" t="str">
            <v>8030   Actividades de detectives e investigadores privados</v>
          </cell>
        </row>
        <row r="438">
          <cell r="C438" t="str">
            <v>8110   Actividades combinadas de apoyo a instalaciones</v>
          </cell>
        </row>
        <row r="439">
          <cell r="C439" t="str">
            <v>8121   Limpieza general interior de edificios</v>
          </cell>
        </row>
        <row r="440">
          <cell r="C440" t="str">
            <v>8129   Otras actividades de limpieza de edificios e instalaciones industriales</v>
          </cell>
        </row>
        <row r="441">
          <cell r="C441" t="str">
            <v>8130   Actividades de paisajismo y servicios de mantenimiento conexos</v>
          </cell>
        </row>
        <row r="442">
          <cell r="C442" t="str">
            <v>8211   Actividades combinadas de servicios administrativos de oficina</v>
          </cell>
        </row>
        <row r="443">
          <cell r="C443" t="str">
            <v>8219   Fotocopiado, preparación de documentos y otras actividades especializadas de apoyo a oficina</v>
          </cell>
        </row>
        <row r="444">
          <cell r="C444" t="str">
            <v>8220   Actividades de centros de llamadas (Call center)</v>
          </cell>
        </row>
        <row r="445">
          <cell r="C445" t="str">
            <v>8230   Organización de convenciones y eventos comerciales</v>
          </cell>
        </row>
        <row r="446">
          <cell r="C446" t="str">
            <v>8291   Actividades de agencias de cobranza y oficinas de calificación crediticia</v>
          </cell>
        </row>
        <row r="447">
          <cell r="C447" t="str">
            <v>8292   Actividades de envase y empaque</v>
          </cell>
        </row>
        <row r="448">
          <cell r="C448" t="str">
            <v>8299   Otras actividades de servicio de apoyo a las empresas n.c.p.</v>
          </cell>
        </row>
        <row r="449">
          <cell r="C449" t="str">
            <v>8411   Actividades legislativas de la administración pública</v>
          </cell>
        </row>
        <row r="450">
          <cell r="C450" t="str">
            <v>8412   Actividades ejecutivas de la administración pública</v>
          </cell>
        </row>
        <row r="451">
          <cell r="C451" t="str">
            <v>8413   Regulación de las actividades de organismos que prestan servicios de salud, educativos, culturales y otros servicios sociales, excepto servicios de seguridad social</v>
          </cell>
        </row>
        <row r="452">
          <cell r="C452" t="str">
            <v>8414   Actividades reguladoras y facilitadoras de la actividad económica</v>
          </cell>
        </row>
        <row r="453">
          <cell r="C453" t="str">
            <v>8415   Actividades de los otros órganos de control</v>
          </cell>
        </row>
        <row r="454">
          <cell r="C454" t="str">
            <v>8421   Relaciones exteriores</v>
          </cell>
        </row>
        <row r="455">
          <cell r="C455" t="str">
            <v>8422   Actividades de defensa</v>
          </cell>
        </row>
        <row r="456">
          <cell r="C456" t="str">
            <v>8423   Orden público y actividades de seguridad</v>
          </cell>
        </row>
        <row r="457">
          <cell r="C457" t="str">
            <v>8424   Administración de justicia</v>
          </cell>
        </row>
        <row r="458">
          <cell r="C458" t="str">
            <v>8430   Actividades de planes de Seguridad Social de afiliación obligatoria</v>
          </cell>
        </row>
        <row r="459">
          <cell r="C459" t="str">
            <v>8511   Educación de la primera infancia</v>
          </cell>
        </row>
        <row r="460">
          <cell r="C460" t="str">
            <v>8512   Educación preescolar</v>
          </cell>
        </row>
        <row r="461">
          <cell r="C461" t="str">
            <v>8513   Educación básica primaria</v>
          </cell>
        </row>
        <row r="462">
          <cell r="C462" t="str">
            <v>8521   Educación básica secundaria</v>
          </cell>
        </row>
        <row r="463">
          <cell r="C463" t="str">
            <v>8522   Educación media académica</v>
          </cell>
        </row>
        <row r="464">
          <cell r="C464" t="str">
            <v>8523   Educación media técnica y de formación laboral</v>
          </cell>
        </row>
        <row r="465">
          <cell r="C465" t="str">
            <v>8530   Establecimientos que combinan diferentes niveles de educación</v>
          </cell>
        </row>
        <row r="466">
          <cell r="C466" t="str">
            <v>8541   Educación técnica profesional</v>
          </cell>
        </row>
        <row r="467">
          <cell r="C467" t="str">
            <v>8542   Educación tecnológica</v>
          </cell>
        </row>
        <row r="468">
          <cell r="C468" t="str">
            <v>8543   Educación de instituciones universitarias o de escuelas tecnológicas</v>
          </cell>
        </row>
        <row r="469">
          <cell r="C469" t="str">
            <v>8544   Educación de universidades</v>
          </cell>
        </row>
        <row r="470">
          <cell r="C470" t="str">
            <v>8551   Formación académica no formal</v>
          </cell>
        </row>
        <row r="471">
          <cell r="C471" t="str">
            <v>8552   Enseñanza deportiva y recreativa</v>
          </cell>
        </row>
        <row r="472">
          <cell r="C472" t="str">
            <v>8553   Enseñanza cultural</v>
          </cell>
        </row>
        <row r="473">
          <cell r="C473" t="str">
            <v>8559   Otros tipos de educación n.c.p.</v>
          </cell>
        </row>
        <row r="474">
          <cell r="C474" t="str">
            <v>8560   Actividades de apoyo a la educación</v>
          </cell>
        </row>
        <row r="475">
          <cell r="C475" t="str">
            <v>8610   Actividades de hospitales y clínicas, con internación</v>
          </cell>
        </row>
        <row r="476">
          <cell r="C476" t="str">
            <v>8621   Actividades de la práctica médica, sin internación</v>
          </cell>
        </row>
        <row r="477">
          <cell r="C477" t="str">
            <v>8622   Actividades de la práctica odontológica</v>
          </cell>
        </row>
        <row r="478">
          <cell r="C478" t="str">
            <v>8691   Actividades de apoyo diagnóstico</v>
          </cell>
        </row>
        <row r="479">
          <cell r="C479" t="str">
            <v>8692   Actividades de apoyo terapéutico</v>
          </cell>
        </row>
        <row r="480">
          <cell r="C480" t="str">
            <v>8699   Otras actividades de atención de la salud humana</v>
          </cell>
        </row>
        <row r="481">
          <cell r="C481" t="str">
            <v>8710   Actividades de atención residencial medicalizada de tipo general</v>
          </cell>
        </row>
        <row r="482">
          <cell r="C482" t="str">
            <v>8720   Actividades de atención residencial, para el cuidado de pacientes con retardo mental, enfermedad mental y consumo de sustancias psicoactivas</v>
          </cell>
        </row>
        <row r="483">
          <cell r="C483" t="str">
            <v>8730   Actividades de atención en instituciones para el cuidado de personas mayores y/o discapacitadas</v>
          </cell>
        </row>
        <row r="484">
          <cell r="C484" t="str">
            <v>8790   Otras actividades de atención en instituciones con alojamiento</v>
          </cell>
        </row>
        <row r="485">
          <cell r="C485" t="str">
            <v>8810   Actividades de asistencia social sin alojamiento para personas mayores y discapacitadas</v>
          </cell>
        </row>
        <row r="486">
          <cell r="C486" t="str">
            <v>8890   Otras actividades de asistencia social sin alojamiento</v>
          </cell>
        </row>
        <row r="487">
          <cell r="C487" t="str">
            <v>9001   Creación literaria</v>
          </cell>
        </row>
        <row r="488">
          <cell r="C488" t="str">
            <v>9002   Creación musical</v>
          </cell>
        </row>
        <row r="489">
          <cell r="C489" t="str">
            <v>9003   Creación teatral</v>
          </cell>
        </row>
        <row r="490">
          <cell r="C490" t="str">
            <v>9004   Creación audiovisual</v>
          </cell>
        </row>
        <row r="491">
          <cell r="C491" t="str">
            <v>9005   Artes plásticas y visuales</v>
          </cell>
        </row>
        <row r="492">
          <cell r="C492" t="str">
            <v>9006   Actividades teatrales</v>
          </cell>
        </row>
        <row r="493">
          <cell r="C493" t="str">
            <v>9007   Actividades de espectáculos musicales en vivo</v>
          </cell>
        </row>
        <row r="494">
          <cell r="C494" t="str">
            <v>9009   Otras actividades de espectáculos en vivo</v>
          </cell>
        </row>
        <row r="495">
          <cell r="C495" t="str">
            <v>9101   Actividades de Bibliotecas y archivos</v>
          </cell>
        </row>
        <row r="496">
          <cell r="C496" t="str">
            <v>9102   Actividades y funcionamiento de museos, conservación de edificios y sitios históricos</v>
          </cell>
        </row>
        <row r="497">
          <cell r="C497" t="str">
            <v>9103   Actividades de jardines botánicos, zoológicos y reservas naturales</v>
          </cell>
        </row>
        <row r="498">
          <cell r="C498" t="str">
            <v>9200   Actividades de juegos de azar y apuestas</v>
          </cell>
        </row>
        <row r="499">
          <cell r="C499" t="str">
            <v>9311   Gestión de instalaciones deportivas</v>
          </cell>
        </row>
        <row r="500">
          <cell r="C500" t="str">
            <v>9312   Actividades de clubes deportivos</v>
          </cell>
        </row>
        <row r="501">
          <cell r="C501" t="str">
            <v>9319   Otras actividades deportivas</v>
          </cell>
        </row>
        <row r="502">
          <cell r="C502" t="str">
            <v>9321   Actividades de parques de atracciones y parques temáticos</v>
          </cell>
        </row>
        <row r="503">
          <cell r="C503" t="str">
            <v>9329   Otras actividades recreativas y de esparcimiento n.c.p.</v>
          </cell>
        </row>
        <row r="504">
          <cell r="C504" t="str">
            <v>9411   Actividades de asociaciones empresariales y de empleadores</v>
          </cell>
        </row>
        <row r="505">
          <cell r="C505" t="str">
            <v>9412   Actividades de asociaciones profesionales</v>
          </cell>
        </row>
        <row r="506">
          <cell r="C506" t="str">
            <v>9420   Actividades de sindicatos de empleados</v>
          </cell>
        </row>
        <row r="507">
          <cell r="C507" t="str">
            <v>9491   Actividades de asociaciones religiosas</v>
          </cell>
        </row>
        <row r="508">
          <cell r="C508" t="str">
            <v>9492   Actividades de asociaciones políticas</v>
          </cell>
        </row>
        <row r="509">
          <cell r="C509" t="str">
            <v>9499   Actividades de otras asociaciones n.c.p.</v>
          </cell>
        </row>
        <row r="510">
          <cell r="C510" t="str">
            <v>9511   Mantenimiento y reparación de computadores y de equipo periférico</v>
          </cell>
        </row>
        <row r="511">
          <cell r="C511" t="str">
            <v>9512   Mantenimiento y reparación de equipos de comunicación</v>
          </cell>
        </row>
        <row r="512">
          <cell r="C512" t="str">
            <v>9521   Mantenimiento y reparación de aparatos electrónicos de consumo</v>
          </cell>
        </row>
        <row r="513">
          <cell r="C513" t="str">
            <v>9522   Mantenimiento y reparación de aparatos domésticos y equipos domésticos y de jardinería</v>
          </cell>
        </row>
        <row r="514">
          <cell r="C514" t="str">
            <v>9523   Reparación de calzado y artículos de cuero</v>
          </cell>
        </row>
        <row r="515">
          <cell r="C515" t="str">
            <v>9524   Reparación de muebles y accesorios para el hogar</v>
          </cell>
        </row>
        <row r="516">
          <cell r="C516" t="str">
            <v>9529   Mantenimiento y reparación de otros efectos personales y enseres domésticos</v>
          </cell>
        </row>
        <row r="517">
          <cell r="C517" t="str">
            <v>9601   Lavado y limpieza, incluso la limpieza en seco, de productos textiles y de piel</v>
          </cell>
        </row>
        <row r="518">
          <cell r="C518" t="str">
            <v>9602   Peluquería y otros tratamientos de belleza</v>
          </cell>
        </row>
        <row r="519">
          <cell r="C519" t="str">
            <v>9603   Pompas fúnebres y actividades relacionadas</v>
          </cell>
        </row>
        <row r="520">
          <cell r="C520" t="str">
            <v>9609   Otras actividades de servicios personales n.c.p.</v>
          </cell>
        </row>
        <row r="521">
          <cell r="C521" t="str">
            <v>9700   Actividades de los hogares individuales como empleadores de personal doméstico</v>
          </cell>
        </row>
        <row r="522">
          <cell r="C522" t="str">
            <v>9810   Actividades no diferenciadas de los hogares individuales como productores de bienes para uso propio</v>
          </cell>
        </row>
        <row r="523">
          <cell r="C523" t="str">
            <v>9820   Actividades no diferenciadas de los hogares individuales como productores de servicios para uso propio</v>
          </cell>
        </row>
        <row r="524">
          <cell r="C524" t="str">
            <v>9900   Actividades de organizaciones y entidades extraterritoriales</v>
          </cell>
        </row>
        <row r="529">
          <cell r="B529">
            <v>10</v>
          </cell>
        </row>
        <row r="530">
          <cell r="B530">
            <v>90</v>
          </cell>
        </row>
        <row r="531">
          <cell r="B531">
            <v>111</v>
          </cell>
        </row>
        <row r="532">
          <cell r="B532">
            <v>112</v>
          </cell>
        </row>
        <row r="533">
          <cell r="B533">
            <v>113</v>
          </cell>
        </row>
        <row r="534">
          <cell r="B534">
            <v>114</v>
          </cell>
        </row>
        <row r="535">
          <cell r="B535">
            <v>115</v>
          </cell>
        </row>
        <row r="536">
          <cell r="B536">
            <v>119</v>
          </cell>
        </row>
        <row r="537">
          <cell r="B537">
            <v>121</v>
          </cell>
        </row>
        <row r="538">
          <cell r="B538">
            <v>122</v>
          </cell>
        </row>
        <row r="539">
          <cell r="B539">
            <v>123</v>
          </cell>
        </row>
        <row r="540">
          <cell r="B540">
            <v>124</v>
          </cell>
        </row>
        <row r="541">
          <cell r="B541">
            <v>125</v>
          </cell>
        </row>
        <row r="542">
          <cell r="B542">
            <v>126</v>
          </cell>
        </row>
        <row r="543">
          <cell r="B543">
            <v>127</v>
          </cell>
        </row>
        <row r="544">
          <cell r="B544">
            <v>128</v>
          </cell>
        </row>
        <row r="545">
          <cell r="B545">
            <v>129</v>
          </cell>
        </row>
        <row r="546">
          <cell r="B546">
            <v>130</v>
          </cell>
        </row>
        <row r="547">
          <cell r="B547">
            <v>141</v>
          </cell>
        </row>
        <row r="548">
          <cell r="B548">
            <v>142</v>
          </cell>
        </row>
        <row r="549">
          <cell r="B549">
            <v>143</v>
          </cell>
        </row>
        <row r="550">
          <cell r="B550">
            <v>144</v>
          </cell>
        </row>
        <row r="551">
          <cell r="B551">
            <v>145</v>
          </cell>
        </row>
        <row r="552">
          <cell r="B552">
            <v>149</v>
          </cell>
        </row>
        <row r="553">
          <cell r="B553">
            <v>150</v>
          </cell>
        </row>
        <row r="554">
          <cell r="B554">
            <v>161</v>
          </cell>
        </row>
        <row r="555">
          <cell r="B555">
            <v>162</v>
          </cell>
        </row>
        <row r="556">
          <cell r="B556">
            <v>163</v>
          </cell>
        </row>
        <row r="557">
          <cell r="B557">
            <v>164</v>
          </cell>
        </row>
        <row r="558">
          <cell r="B558">
            <v>170</v>
          </cell>
        </row>
        <row r="559">
          <cell r="B559">
            <v>210</v>
          </cell>
        </row>
        <row r="560">
          <cell r="B560">
            <v>220</v>
          </cell>
        </row>
        <row r="561">
          <cell r="B561">
            <v>230</v>
          </cell>
        </row>
        <row r="562">
          <cell r="B562">
            <v>240</v>
          </cell>
        </row>
        <row r="563">
          <cell r="B563">
            <v>311</v>
          </cell>
        </row>
        <row r="564">
          <cell r="B564">
            <v>312</v>
          </cell>
        </row>
        <row r="565">
          <cell r="B565">
            <v>321</v>
          </cell>
        </row>
        <row r="566">
          <cell r="B566">
            <v>322</v>
          </cell>
        </row>
        <row r="567">
          <cell r="B567">
            <v>510</v>
          </cell>
        </row>
        <row r="568">
          <cell r="B568">
            <v>520</v>
          </cell>
        </row>
        <row r="569">
          <cell r="B569">
            <v>610</v>
          </cell>
        </row>
        <row r="570">
          <cell r="B570">
            <v>620</v>
          </cell>
        </row>
        <row r="571">
          <cell r="B571">
            <v>710</v>
          </cell>
        </row>
        <row r="572">
          <cell r="B572">
            <v>721</v>
          </cell>
        </row>
        <row r="573">
          <cell r="B573">
            <v>722</v>
          </cell>
        </row>
        <row r="574">
          <cell r="B574">
            <v>723</v>
          </cell>
        </row>
        <row r="575">
          <cell r="B575">
            <v>729</v>
          </cell>
        </row>
        <row r="576">
          <cell r="B576">
            <v>811</v>
          </cell>
        </row>
        <row r="577">
          <cell r="B577">
            <v>812</v>
          </cell>
        </row>
        <row r="578">
          <cell r="B578">
            <v>820</v>
          </cell>
        </row>
        <row r="579">
          <cell r="B579">
            <v>891</v>
          </cell>
        </row>
        <row r="580">
          <cell r="B580">
            <v>892</v>
          </cell>
        </row>
        <row r="581">
          <cell r="B581">
            <v>899</v>
          </cell>
        </row>
        <row r="582">
          <cell r="B582">
            <v>910</v>
          </cell>
        </row>
        <row r="583">
          <cell r="B583">
            <v>990</v>
          </cell>
        </row>
        <row r="584">
          <cell r="B584">
            <v>1011</v>
          </cell>
        </row>
        <row r="585">
          <cell r="B585">
            <v>1012</v>
          </cell>
        </row>
        <row r="586">
          <cell r="B586">
            <v>1020</v>
          </cell>
        </row>
        <row r="587">
          <cell r="B587">
            <v>1030</v>
          </cell>
        </row>
        <row r="588">
          <cell r="B588">
            <v>1040</v>
          </cell>
        </row>
        <row r="589">
          <cell r="B589">
            <v>1051</v>
          </cell>
        </row>
        <row r="590">
          <cell r="B590">
            <v>1052</v>
          </cell>
        </row>
        <row r="591">
          <cell r="B591">
            <v>1061</v>
          </cell>
        </row>
        <row r="592">
          <cell r="B592">
            <v>1062</v>
          </cell>
        </row>
        <row r="593">
          <cell r="B593">
            <v>1063</v>
          </cell>
        </row>
        <row r="594">
          <cell r="B594">
            <v>1071</v>
          </cell>
        </row>
        <row r="595">
          <cell r="B595">
            <v>1072</v>
          </cell>
        </row>
        <row r="596">
          <cell r="B596">
            <v>1081</v>
          </cell>
        </row>
        <row r="597">
          <cell r="B597">
            <v>1082</v>
          </cell>
        </row>
        <row r="598">
          <cell r="B598">
            <v>1083</v>
          </cell>
        </row>
        <row r="599">
          <cell r="B599">
            <v>1084</v>
          </cell>
        </row>
        <row r="600">
          <cell r="B600">
            <v>1089</v>
          </cell>
        </row>
        <row r="601">
          <cell r="B601">
            <v>1090</v>
          </cell>
        </row>
        <row r="602">
          <cell r="B602">
            <v>1101</v>
          </cell>
        </row>
        <row r="603">
          <cell r="B603">
            <v>1102</v>
          </cell>
        </row>
        <row r="604">
          <cell r="B604">
            <v>1103</v>
          </cell>
        </row>
        <row r="605">
          <cell r="B605">
            <v>1104</v>
          </cell>
        </row>
        <row r="606">
          <cell r="B606">
            <v>1200</v>
          </cell>
        </row>
        <row r="607">
          <cell r="B607">
            <v>1311</v>
          </cell>
        </row>
        <row r="608">
          <cell r="B608">
            <v>1312</v>
          </cell>
        </row>
        <row r="609">
          <cell r="B609">
            <v>1313</v>
          </cell>
        </row>
        <row r="610">
          <cell r="B610">
            <v>1391</v>
          </cell>
        </row>
        <row r="611">
          <cell r="B611">
            <v>1392</v>
          </cell>
        </row>
        <row r="612">
          <cell r="B612">
            <v>1393</v>
          </cell>
        </row>
        <row r="613">
          <cell r="B613">
            <v>1394</v>
          </cell>
        </row>
        <row r="614">
          <cell r="B614">
            <v>1399</v>
          </cell>
        </row>
        <row r="615">
          <cell r="B615">
            <v>1410</v>
          </cell>
        </row>
        <row r="616">
          <cell r="B616">
            <v>1420</v>
          </cell>
        </row>
        <row r="617">
          <cell r="B617">
            <v>1430</v>
          </cell>
        </row>
        <row r="618">
          <cell r="B618">
            <v>1511</v>
          </cell>
        </row>
        <row r="619">
          <cell r="B619">
            <v>1512</v>
          </cell>
        </row>
        <row r="620">
          <cell r="B620">
            <v>1513</v>
          </cell>
        </row>
        <row r="621">
          <cell r="B621">
            <v>1521</v>
          </cell>
        </row>
        <row r="622">
          <cell r="B622">
            <v>1522</v>
          </cell>
        </row>
        <row r="623">
          <cell r="B623">
            <v>1523</v>
          </cell>
        </row>
        <row r="624">
          <cell r="B624">
            <v>1610</v>
          </cell>
        </row>
        <row r="625">
          <cell r="B625">
            <v>1620</v>
          </cell>
        </row>
        <row r="626">
          <cell r="B626">
            <v>1630</v>
          </cell>
        </row>
        <row r="627">
          <cell r="B627">
            <v>1640</v>
          </cell>
        </row>
        <row r="628">
          <cell r="B628">
            <v>1690</v>
          </cell>
        </row>
        <row r="629">
          <cell r="B629">
            <v>1701</v>
          </cell>
        </row>
        <row r="630">
          <cell r="B630">
            <v>1702</v>
          </cell>
        </row>
        <row r="631">
          <cell r="B631">
            <v>1709</v>
          </cell>
        </row>
        <row r="632">
          <cell r="B632">
            <v>1811</v>
          </cell>
        </row>
        <row r="633">
          <cell r="B633">
            <v>1812</v>
          </cell>
        </row>
        <row r="634">
          <cell r="B634">
            <v>1820</v>
          </cell>
        </row>
        <row r="635">
          <cell r="B635">
            <v>1910</v>
          </cell>
        </row>
        <row r="636">
          <cell r="B636">
            <v>1921</v>
          </cell>
        </row>
        <row r="637">
          <cell r="B637">
            <v>1922</v>
          </cell>
        </row>
        <row r="638">
          <cell r="B638">
            <v>2011</v>
          </cell>
        </row>
        <row r="639">
          <cell r="B639">
            <v>2012</v>
          </cell>
        </row>
        <row r="640">
          <cell r="B640">
            <v>2013</v>
          </cell>
        </row>
        <row r="641">
          <cell r="B641">
            <v>2014</v>
          </cell>
        </row>
        <row r="642">
          <cell r="B642">
            <v>2021</v>
          </cell>
        </row>
        <row r="643">
          <cell r="B643">
            <v>2022</v>
          </cell>
        </row>
        <row r="644">
          <cell r="B644">
            <v>2023</v>
          </cell>
        </row>
        <row r="645">
          <cell r="B645">
            <v>2029</v>
          </cell>
        </row>
        <row r="646">
          <cell r="B646">
            <v>2030</v>
          </cell>
        </row>
        <row r="647">
          <cell r="B647">
            <v>2100</v>
          </cell>
        </row>
        <row r="648">
          <cell r="B648">
            <v>2211</v>
          </cell>
        </row>
        <row r="649">
          <cell r="B649">
            <v>2212</v>
          </cell>
        </row>
        <row r="650">
          <cell r="B650">
            <v>2219</v>
          </cell>
        </row>
        <row r="651">
          <cell r="B651">
            <v>2221</v>
          </cell>
        </row>
        <row r="652">
          <cell r="B652">
            <v>2229</v>
          </cell>
        </row>
        <row r="653">
          <cell r="B653">
            <v>2310</v>
          </cell>
        </row>
        <row r="654">
          <cell r="B654">
            <v>2391</v>
          </cell>
        </row>
        <row r="655">
          <cell r="B655">
            <v>2392</v>
          </cell>
        </row>
        <row r="656">
          <cell r="B656">
            <v>2393</v>
          </cell>
        </row>
        <row r="657">
          <cell r="B657">
            <v>2394</v>
          </cell>
        </row>
        <row r="658">
          <cell r="B658">
            <v>2395</v>
          </cell>
        </row>
        <row r="659">
          <cell r="B659">
            <v>2396</v>
          </cell>
        </row>
        <row r="660">
          <cell r="B660">
            <v>2399</v>
          </cell>
        </row>
        <row r="661">
          <cell r="B661">
            <v>2410</v>
          </cell>
        </row>
        <row r="662">
          <cell r="B662">
            <v>2421</v>
          </cell>
        </row>
        <row r="663">
          <cell r="B663">
            <v>2429</v>
          </cell>
        </row>
        <row r="664">
          <cell r="B664">
            <v>2431</v>
          </cell>
        </row>
        <row r="665">
          <cell r="B665">
            <v>2432</v>
          </cell>
        </row>
        <row r="666">
          <cell r="B666">
            <v>2511</v>
          </cell>
        </row>
        <row r="667">
          <cell r="B667">
            <v>2512</v>
          </cell>
        </row>
        <row r="668">
          <cell r="B668">
            <v>2513</v>
          </cell>
        </row>
        <row r="669">
          <cell r="B669">
            <v>2520</v>
          </cell>
        </row>
        <row r="670">
          <cell r="B670">
            <v>2591</v>
          </cell>
        </row>
        <row r="671">
          <cell r="B671">
            <v>2592</v>
          </cell>
        </row>
        <row r="672">
          <cell r="B672">
            <v>2593</v>
          </cell>
        </row>
        <row r="673">
          <cell r="B673">
            <v>2599</v>
          </cell>
        </row>
        <row r="674">
          <cell r="B674">
            <v>2610</v>
          </cell>
        </row>
        <row r="675">
          <cell r="B675">
            <v>2620</v>
          </cell>
        </row>
        <row r="676">
          <cell r="B676">
            <v>2630</v>
          </cell>
        </row>
        <row r="677">
          <cell r="B677">
            <v>2640</v>
          </cell>
        </row>
        <row r="678">
          <cell r="B678">
            <v>2651</v>
          </cell>
        </row>
        <row r="679">
          <cell r="B679">
            <v>2652</v>
          </cell>
        </row>
        <row r="680">
          <cell r="B680">
            <v>2660</v>
          </cell>
        </row>
        <row r="681">
          <cell r="B681">
            <v>2670</v>
          </cell>
        </row>
        <row r="682">
          <cell r="B682">
            <v>2680</v>
          </cell>
        </row>
        <row r="683">
          <cell r="B683">
            <v>2711</v>
          </cell>
        </row>
        <row r="684">
          <cell r="B684">
            <v>2712</v>
          </cell>
        </row>
        <row r="685">
          <cell r="B685">
            <v>2720</v>
          </cell>
        </row>
        <row r="686">
          <cell r="B686">
            <v>2731</v>
          </cell>
        </row>
        <row r="687">
          <cell r="B687">
            <v>2732</v>
          </cell>
        </row>
        <row r="688">
          <cell r="B688">
            <v>2740</v>
          </cell>
        </row>
        <row r="689">
          <cell r="B689">
            <v>2750</v>
          </cell>
        </row>
        <row r="690">
          <cell r="B690">
            <v>2790</v>
          </cell>
        </row>
        <row r="691">
          <cell r="B691">
            <v>2811</v>
          </cell>
        </row>
        <row r="692">
          <cell r="B692">
            <v>2812</v>
          </cell>
        </row>
        <row r="693">
          <cell r="B693">
            <v>2813</v>
          </cell>
        </row>
        <row r="694">
          <cell r="B694">
            <v>2814</v>
          </cell>
        </row>
        <row r="695">
          <cell r="B695">
            <v>2815</v>
          </cell>
        </row>
        <row r="696">
          <cell r="B696">
            <v>2816</v>
          </cell>
        </row>
        <row r="697">
          <cell r="B697">
            <v>2817</v>
          </cell>
        </row>
        <row r="698">
          <cell r="B698">
            <v>2818</v>
          </cell>
        </row>
        <row r="699">
          <cell r="B699">
            <v>2819</v>
          </cell>
        </row>
        <row r="700">
          <cell r="B700">
            <v>2821</v>
          </cell>
        </row>
        <row r="701">
          <cell r="B701">
            <v>2822</v>
          </cell>
        </row>
        <row r="702">
          <cell r="B702">
            <v>2823</v>
          </cell>
        </row>
        <row r="703">
          <cell r="B703">
            <v>2824</v>
          </cell>
        </row>
        <row r="704">
          <cell r="B704">
            <v>2825</v>
          </cell>
        </row>
        <row r="705">
          <cell r="B705">
            <v>2826</v>
          </cell>
        </row>
        <row r="706">
          <cell r="B706">
            <v>2829</v>
          </cell>
        </row>
        <row r="707">
          <cell r="B707">
            <v>2910</v>
          </cell>
        </row>
        <row r="708">
          <cell r="B708">
            <v>2920</v>
          </cell>
        </row>
        <row r="709">
          <cell r="B709">
            <v>2930</v>
          </cell>
        </row>
        <row r="710">
          <cell r="B710">
            <v>3011</v>
          </cell>
        </row>
        <row r="711">
          <cell r="B711">
            <v>3012</v>
          </cell>
        </row>
        <row r="712">
          <cell r="B712">
            <v>3020</v>
          </cell>
        </row>
        <row r="713">
          <cell r="B713">
            <v>3030</v>
          </cell>
        </row>
        <row r="714">
          <cell r="B714">
            <v>3040</v>
          </cell>
        </row>
        <row r="715">
          <cell r="B715">
            <v>3091</v>
          </cell>
        </row>
        <row r="716">
          <cell r="B716">
            <v>3092</v>
          </cell>
        </row>
        <row r="717">
          <cell r="B717">
            <v>3099</v>
          </cell>
        </row>
        <row r="718">
          <cell r="B718">
            <v>3110</v>
          </cell>
        </row>
        <row r="719">
          <cell r="B719">
            <v>3120</v>
          </cell>
        </row>
        <row r="720">
          <cell r="B720">
            <v>3210</v>
          </cell>
        </row>
        <row r="721">
          <cell r="B721">
            <v>3220</v>
          </cell>
        </row>
        <row r="722">
          <cell r="B722">
            <v>3230</v>
          </cell>
        </row>
        <row r="723">
          <cell r="B723">
            <v>3240</v>
          </cell>
        </row>
        <row r="724">
          <cell r="B724">
            <v>3250</v>
          </cell>
        </row>
        <row r="725">
          <cell r="B725">
            <v>3290</v>
          </cell>
        </row>
        <row r="726">
          <cell r="B726">
            <v>3311</v>
          </cell>
        </row>
        <row r="727">
          <cell r="B727">
            <v>3312</v>
          </cell>
        </row>
        <row r="728">
          <cell r="B728">
            <v>3313</v>
          </cell>
        </row>
        <row r="729">
          <cell r="B729">
            <v>3314</v>
          </cell>
        </row>
        <row r="730">
          <cell r="B730">
            <v>3315</v>
          </cell>
        </row>
        <row r="731">
          <cell r="B731">
            <v>3319</v>
          </cell>
        </row>
        <row r="732">
          <cell r="B732">
            <v>3320</v>
          </cell>
        </row>
        <row r="733">
          <cell r="B733">
            <v>3511</v>
          </cell>
        </row>
        <row r="734">
          <cell r="B734">
            <v>3512</v>
          </cell>
        </row>
        <row r="735">
          <cell r="B735">
            <v>3513</v>
          </cell>
        </row>
        <row r="736">
          <cell r="B736">
            <v>3514</v>
          </cell>
        </row>
        <row r="737">
          <cell r="B737">
            <v>3520</v>
          </cell>
        </row>
        <row r="738">
          <cell r="B738">
            <v>3530</v>
          </cell>
        </row>
        <row r="739">
          <cell r="B739">
            <v>3600</v>
          </cell>
        </row>
        <row r="740">
          <cell r="B740">
            <v>3700</v>
          </cell>
        </row>
        <row r="741">
          <cell r="B741">
            <v>3811</v>
          </cell>
        </row>
        <row r="742">
          <cell r="B742">
            <v>3812</v>
          </cell>
        </row>
        <row r="743">
          <cell r="B743">
            <v>3821</v>
          </cell>
        </row>
        <row r="744">
          <cell r="B744">
            <v>3822</v>
          </cell>
        </row>
        <row r="745">
          <cell r="B745">
            <v>3830</v>
          </cell>
        </row>
        <row r="746">
          <cell r="B746">
            <v>3900</v>
          </cell>
        </row>
        <row r="747">
          <cell r="B747">
            <v>4111</v>
          </cell>
        </row>
        <row r="748">
          <cell r="B748">
            <v>4112</v>
          </cell>
        </row>
        <row r="749">
          <cell r="B749">
            <v>4210</v>
          </cell>
        </row>
        <row r="750">
          <cell r="B750">
            <v>4220</v>
          </cell>
        </row>
        <row r="751">
          <cell r="B751">
            <v>4290</v>
          </cell>
        </row>
        <row r="752">
          <cell r="B752">
            <v>4311</v>
          </cell>
        </row>
        <row r="753">
          <cell r="B753">
            <v>4312</v>
          </cell>
        </row>
        <row r="754">
          <cell r="B754">
            <v>4321</v>
          </cell>
        </row>
        <row r="755">
          <cell r="B755">
            <v>4322</v>
          </cell>
        </row>
        <row r="756">
          <cell r="B756">
            <v>4329</v>
          </cell>
        </row>
        <row r="757">
          <cell r="B757">
            <v>4330</v>
          </cell>
        </row>
        <row r="758">
          <cell r="B758">
            <v>4390</v>
          </cell>
        </row>
        <row r="759">
          <cell r="B759">
            <v>4511</v>
          </cell>
        </row>
        <row r="760">
          <cell r="B760">
            <v>4512</v>
          </cell>
        </row>
        <row r="761">
          <cell r="B761">
            <v>4520</v>
          </cell>
        </row>
        <row r="762">
          <cell r="B762">
            <v>4530</v>
          </cell>
        </row>
        <row r="763">
          <cell r="B763">
            <v>4541</v>
          </cell>
        </row>
        <row r="764">
          <cell r="B764">
            <v>4542</v>
          </cell>
        </row>
        <row r="765">
          <cell r="B765">
            <v>4610</v>
          </cell>
        </row>
        <row r="766">
          <cell r="B766">
            <v>4620</v>
          </cell>
        </row>
        <row r="767">
          <cell r="B767">
            <v>4631</v>
          </cell>
        </row>
        <row r="768">
          <cell r="B768">
            <v>4632</v>
          </cell>
        </row>
        <row r="769">
          <cell r="B769">
            <v>4641</v>
          </cell>
        </row>
        <row r="770">
          <cell r="B770">
            <v>4642</v>
          </cell>
        </row>
        <row r="771">
          <cell r="B771">
            <v>4643</v>
          </cell>
        </row>
        <row r="772">
          <cell r="B772">
            <v>4644</v>
          </cell>
        </row>
        <row r="773">
          <cell r="B773">
            <v>4645</v>
          </cell>
        </row>
        <row r="774">
          <cell r="B774">
            <v>4649</v>
          </cell>
        </row>
        <row r="775">
          <cell r="B775">
            <v>4651</v>
          </cell>
        </row>
        <row r="776">
          <cell r="B776">
            <v>4652</v>
          </cell>
        </row>
        <row r="777">
          <cell r="B777">
            <v>4653</v>
          </cell>
        </row>
        <row r="778">
          <cell r="B778">
            <v>4659</v>
          </cell>
        </row>
        <row r="779">
          <cell r="B779">
            <v>4661</v>
          </cell>
        </row>
        <row r="780">
          <cell r="B780">
            <v>4662</v>
          </cell>
        </row>
        <row r="781">
          <cell r="B781">
            <v>4663</v>
          </cell>
        </row>
        <row r="782">
          <cell r="B782">
            <v>4664</v>
          </cell>
        </row>
        <row r="783">
          <cell r="B783">
            <v>4665</v>
          </cell>
        </row>
        <row r="784">
          <cell r="B784">
            <v>4669</v>
          </cell>
        </row>
        <row r="785">
          <cell r="B785">
            <v>4690</v>
          </cell>
        </row>
        <row r="786">
          <cell r="B786">
            <v>4711</v>
          </cell>
        </row>
        <row r="787">
          <cell r="B787">
            <v>4719</v>
          </cell>
        </row>
        <row r="788">
          <cell r="B788">
            <v>4721</v>
          </cell>
        </row>
        <row r="789">
          <cell r="B789">
            <v>4722</v>
          </cell>
        </row>
        <row r="790">
          <cell r="B790">
            <v>4723</v>
          </cell>
        </row>
        <row r="791">
          <cell r="B791">
            <v>4724</v>
          </cell>
        </row>
        <row r="792">
          <cell r="B792">
            <v>4729</v>
          </cell>
        </row>
        <row r="793">
          <cell r="B793">
            <v>4731</v>
          </cell>
        </row>
        <row r="794">
          <cell r="B794">
            <v>4732</v>
          </cell>
        </row>
        <row r="795">
          <cell r="B795">
            <v>4741</v>
          </cell>
        </row>
        <row r="796">
          <cell r="B796">
            <v>4742</v>
          </cell>
        </row>
        <row r="797">
          <cell r="B797">
            <v>4751</v>
          </cell>
        </row>
        <row r="798">
          <cell r="B798">
            <v>4752</v>
          </cell>
        </row>
        <row r="799">
          <cell r="B799">
            <v>4753</v>
          </cell>
        </row>
        <row r="800">
          <cell r="B800">
            <v>4754</v>
          </cell>
        </row>
        <row r="801">
          <cell r="B801">
            <v>4755</v>
          </cell>
        </row>
        <row r="802">
          <cell r="B802">
            <v>4759</v>
          </cell>
        </row>
        <row r="803">
          <cell r="B803">
            <v>4761</v>
          </cell>
        </row>
        <row r="804">
          <cell r="B804">
            <v>4762</v>
          </cell>
        </row>
        <row r="805">
          <cell r="B805">
            <v>4769</v>
          </cell>
        </row>
        <row r="806">
          <cell r="B806">
            <v>4771</v>
          </cell>
        </row>
        <row r="807">
          <cell r="B807">
            <v>4772</v>
          </cell>
        </row>
        <row r="808">
          <cell r="B808">
            <v>4773</v>
          </cell>
        </row>
        <row r="809">
          <cell r="B809">
            <v>4774</v>
          </cell>
        </row>
        <row r="810">
          <cell r="B810">
            <v>4775</v>
          </cell>
        </row>
        <row r="811">
          <cell r="B811">
            <v>4781</v>
          </cell>
        </row>
        <row r="812">
          <cell r="B812">
            <v>4782</v>
          </cell>
        </row>
        <row r="813">
          <cell r="B813">
            <v>4789</v>
          </cell>
        </row>
        <row r="814">
          <cell r="B814">
            <v>4791</v>
          </cell>
        </row>
        <row r="815">
          <cell r="B815">
            <v>4792</v>
          </cell>
        </row>
        <row r="816">
          <cell r="B816">
            <v>4799</v>
          </cell>
        </row>
        <row r="817">
          <cell r="B817">
            <v>4911</v>
          </cell>
        </row>
        <row r="818">
          <cell r="B818">
            <v>4912</v>
          </cell>
        </row>
        <row r="819">
          <cell r="B819">
            <v>4921</v>
          </cell>
        </row>
        <row r="820">
          <cell r="B820">
            <v>4922</v>
          </cell>
        </row>
        <row r="821">
          <cell r="B821">
            <v>4923</v>
          </cell>
        </row>
        <row r="822">
          <cell r="B822">
            <v>4930</v>
          </cell>
        </row>
        <row r="823">
          <cell r="B823">
            <v>5011</v>
          </cell>
        </row>
        <row r="824">
          <cell r="B824">
            <v>5012</v>
          </cell>
        </row>
        <row r="825">
          <cell r="B825">
            <v>5021</v>
          </cell>
        </row>
        <row r="826">
          <cell r="B826">
            <v>5022</v>
          </cell>
        </row>
        <row r="827">
          <cell r="B827">
            <v>5111</v>
          </cell>
        </row>
        <row r="828">
          <cell r="B828">
            <v>5112</v>
          </cell>
        </row>
        <row r="829">
          <cell r="B829">
            <v>5121</v>
          </cell>
        </row>
        <row r="830">
          <cell r="B830">
            <v>5122</v>
          </cell>
        </row>
        <row r="831">
          <cell r="B831">
            <v>5210</v>
          </cell>
        </row>
        <row r="832">
          <cell r="B832">
            <v>5221</v>
          </cell>
        </row>
        <row r="833">
          <cell r="B833">
            <v>5222</v>
          </cell>
        </row>
        <row r="834">
          <cell r="B834">
            <v>5223</v>
          </cell>
        </row>
        <row r="835">
          <cell r="B835">
            <v>5224</v>
          </cell>
        </row>
        <row r="836">
          <cell r="B836">
            <v>5229</v>
          </cell>
        </row>
        <row r="837">
          <cell r="B837">
            <v>5310</v>
          </cell>
        </row>
        <row r="838">
          <cell r="B838">
            <v>5320</v>
          </cell>
        </row>
        <row r="839">
          <cell r="B839">
            <v>5511</v>
          </cell>
        </row>
        <row r="840">
          <cell r="B840">
            <v>5512</v>
          </cell>
        </row>
        <row r="841">
          <cell r="B841">
            <v>5513</v>
          </cell>
        </row>
        <row r="842">
          <cell r="B842">
            <v>5514</v>
          </cell>
        </row>
        <row r="843">
          <cell r="B843">
            <v>5519</v>
          </cell>
        </row>
        <row r="844">
          <cell r="B844">
            <v>5520</v>
          </cell>
        </row>
        <row r="845">
          <cell r="B845">
            <v>5530</v>
          </cell>
        </row>
        <row r="846">
          <cell r="B846">
            <v>5590</v>
          </cell>
        </row>
        <row r="847">
          <cell r="B847">
            <v>5611</v>
          </cell>
        </row>
        <row r="848">
          <cell r="B848">
            <v>5612</v>
          </cell>
        </row>
        <row r="849">
          <cell r="B849">
            <v>5613</v>
          </cell>
        </row>
        <row r="850">
          <cell r="B850">
            <v>5619</v>
          </cell>
        </row>
        <row r="851">
          <cell r="B851">
            <v>5621</v>
          </cell>
        </row>
        <row r="852">
          <cell r="B852">
            <v>5629</v>
          </cell>
        </row>
        <row r="853">
          <cell r="B853">
            <v>5630</v>
          </cell>
        </row>
        <row r="854">
          <cell r="B854">
            <v>5811</v>
          </cell>
        </row>
        <row r="855">
          <cell r="B855">
            <v>5812</v>
          </cell>
        </row>
        <row r="856">
          <cell r="B856">
            <v>5813</v>
          </cell>
        </row>
        <row r="857">
          <cell r="B857">
            <v>5819</v>
          </cell>
        </row>
        <row r="858">
          <cell r="B858">
            <v>5820</v>
          </cell>
        </row>
        <row r="859">
          <cell r="B859">
            <v>5911</v>
          </cell>
        </row>
        <row r="860">
          <cell r="B860">
            <v>5912</v>
          </cell>
        </row>
        <row r="861">
          <cell r="B861">
            <v>5913</v>
          </cell>
        </row>
        <row r="862">
          <cell r="B862">
            <v>5914</v>
          </cell>
        </row>
        <row r="863">
          <cell r="B863">
            <v>5920</v>
          </cell>
        </row>
        <row r="864">
          <cell r="B864">
            <v>6010</v>
          </cell>
        </row>
        <row r="865">
          <cell r="B865">
            <v>6020</v>
          </cell>
        </row>
        <row r="866">
          <cell r="B866">
            <v>6110</v>
          </cell>
        </row>
        <row r="867">
          <cell r="B867">
            <v>6120</v>
          </cell>
        </row>
        <row r="868">
          <cell r="B868">
            <v>6130</v>
          </cell>
        </row>
        <row r="869">
          <cell r="B869">
            <v>6190</v>
          </cell>
        </row>
        <row r="870">
          <cell r="B870">
            <v>6201</v>
          </cell>
        </row>
        <row r="871">
          <cell r="B871">
            <v>6202</v>
          </cell>
        </row>
        <row r="872">
          <cell r="B872">
            <v>6209</v>
          </cell>
        </row>
        <row r="873">
          <cell r="B873">
            <v>6311</v>
          </cell>
        </row>
        <row r="874">
          <cell r="B874">
            <v>6312</v>
          </cell>
        </row>
        <row r="875">
          <cell r="B875">
            <v>6391</v>
          </cell>
        </row>
        <row r="876">
          <cell r="B876">
            <v>6399</v>
          </cell>
        </row>
        <row r="877">
          <cell r="B877">
            <v>6411</v>
          </cell>
        </row>
        <row r="878">
          <cell r="B878">
            <v>6412</v>
          </cell>
        </row>
        <row r="879">
          <cell r="B879">
            <v>6421</v>
          </cell>
        </row>
        <row r="880">
          <cell r="B880">
            <v>6422</v>
          </cell>
        </row>
        <row r="881">
          <cell r="B881">
            <v>6423</v>
          </cell>
        </row>
        <row r="882">
          <cell r="B882">
            <v>6424</v>
          </cell>
        </row>
        <row r="883">
          <cell r="B883">
            <v>6431</v>
          </cell>
        </row>
        <row r="884">
          <cell r="B884">
            <v>6432</v>
          </cell>
        </row>
        <row r="885">
          <cell r="B885">
            <v>6491</v>
          </cell>
        </row>
        <row r="886">
          <cell r="B886">
            <v>6492</v>
          </cell>
        </row>
        <row r="887">
          <cell r="B887">
            <v>6493</v>
          </cell>
        </row>
        <row r="888">
          <cell r="B888">
            <v>6494</v>
          </cell>
        </row>
        <row r="889">
          <cell r="B889">
            <v>6495</v>
          </cell>
        </row>
        <row r="890">
          <cell r="B890">
            <v>6499</v>
          </cell>
        </row>
        <row r="891">
          <cell r="B891">
            <v>6511</v>
          </cell>
        </row>
        <row r="892">
          <cell r="B892">
            <v>6512</v>
          </cell>
        </row>
        <row r="893">
          <cell r="B893">
            <v>6513</v>
          </cell>
        </row>
        <row r="894">
          <cell r="B894">
            <v>6514</v>
          </cell>
        </row>
        <row r="895">
          <cell r="B895">
            <v>6521</v>
          </cell>
        </row>
        <row r="896">
          <cell r="B896">
            <v>6522</v>
          </cell>
        </row>
        <row r="897">
          <cell r="B897">
            <v>6531</v>
          </cell>
        </row>
        <row r="898">
          <cell r="B898">
            <v>6532</v>
          </cell>
        </row>
        <row r="899">
          <cell r="B899">
            <v>6611</v>
          </cell>
        </row>
        <row r="900">
          <cell r="B900">
            <v>6612</v>
          </cell>
        </row>
        <row r="901">
          <cell r="B901">
            <v>6613</v>
          </cell>
        </row>
        <row r="902">
          <cell r="B902">
            <v>6614</v>
          </cell>
        </row>
        <row r="903">
          <cell r="B903">
            <v>6615</v>
          </cell>
        </row>
        <row r="904">
          <cell r="B904">
            <v>6619</v>
          </cell>
        </row>
        <row r="905">
          <cell r="B905">
            <v>6621</v>
          </cell>
        </row>
        <row r="906">
          <cell r="B906">
            <v>6629</v>
          </cell>
        </row>
        <row r="907">
          <cell r="B907">
            <v>6630</v>
          </cell>
        </row>
        <row r="908">
          <cell r="B908">
            <v>6810</v>
          </cell>
        </row>
        <row r="909">
          <cell r="B909">
            <v>6820</v>
          </cell>
        </row>
        <row r="910">
          <cell r="B910">
            <v>6910</v>
          </cell>
        </row>
        <row r="911">
          <cell r="B911">
            <v>6920</v>
          </cell>
        </row>
        <row r="912">
          <cell r="B912">
            <v>7010</v>
          </cell>
        </row>
        <row r="913">
          <cell r="B913">
            <v>7020</v>
          </cell>
        </row>
        <row r="914">
          <cell r="B914">
            <v>7110</v>
          </cell>
        </row>
        <row r="915">
          <cell r="B915">
            <v>7120</v>
          </cell>
        </row>
        <row r="916">
          <cell r="B916">
            <v>7210</v>
          </cell>
        </row>
        <row r="917">
          <cell r="B917">
            <v>7220</v>
          </cell>
        </row>
        <row r="918">
          <cell r="B918">
            <v>7310</v>
          </cell>
        </row>
        <row r="919">
          <cell r="B919">
            <v>7320</v>
          </cell>
        </row>
        <row r="920">
          <cell r="B920">
            <v>7410</v>
          </cell>
        </row>
        <row r="921">
          <cell r="B921">
            <v>7420</v>
          </cell>
        </row>
        <row r="922">
          <cell r="B922">
            <v>7490</v>
          </cell>
        </row>
        <row r="923">
          <cell r="B923">
            <v>7500</v>
          </cell>
        </row>
        <row r="924">
          <cell r="B924">
            <v>7710</v>
          </cell>
        </row>
        <row r="925">
          <cell r="B925">
            <v>7721</v>
          </cell>
        </row>
        <row r="926">
          <cell r="B926">
            <v>7722</v>
          </cell>
        </row>
        <row r="927">
          <cell r="B927">
            <v>7729</v>
          </cell>
        </row>
        <row r="928">
          <cell r="B928">
            <v>7730</v>
          </cell>
        </row>
        <row r="929">
          <cell r="B929">
            <v>7740</v>
          </cell>
        </row>
        <row r="930">
          <cell r="B930">
            <v>7810</v>
          </cell>
        </row>
        <row r="931">
          <cell r="B931">
            <v>7820</v>
          </cell>
        </row>
        <row r="932">
          <cell r="B932">
            <v>7830</v>
          </cell>
        </row>
        <row r="933">
          <cell r="B933">
            <v>7911</v>
          </cell>
        </row>
        <row r="934">
          <cell r="B934">
            <v>7912</v>
          </cell>
        </row>
        <row r="935">
          <cell r="B935">
            <v>7990</v>
          </cell>
        </row>
        <row r="936">
          <cell r="B936">
            <v>8010</v>
          </cell>
        </row>
        <row r="937">
          <cell r="B937">
            <v>8020</v>
          </cell>
        </row>
        <row r="938">
          <cell r="B938">
            <v>8030</v>
          </cell>
        </row>
        <row r="939">
          <cell r="B939">
            <v>8110</v>
          </cell>
        </row>
        <row r="940">
          <cell r="B940">
            <v>8121</v>
          </cell>
        </row>
        <row r="941">
          <cell r="B941">
            <v>8129</v>
          </cell>
        </row>
        <row r="942">
          <cell r="B942">
            <v>8130</v>
          </cell>
        </row>
        <row r="943">
          <cell r="B943">
            <v>8211</v>
          </cell>
        </row>
        <row r="944">
          <cell r="B944">
            <v>8219</v>
          </cell>
        </row>
        <row r="945">
          <cell r="B945">
            <v>8220</v>
          </cell>
        </row>
        <row r="946">
          <cell r="B946">
            <v>8230</v>
          </cell>
        </row>
        <row r="947">
          <cell r="B947">
            <v>8291</v>
          </cell>
        </row>
        <row r="948">
          <cell r="B948">
            <v>8292</v>
          </cell>
        </row>
        <row r="949">
          <cell r="B949">
            <v>8299</v>
          </cell>
        </row>
        <row r="950">
          <cell r="B950">
            <v>8411</v>
          </cell>
        </row>
        <row r="951">
          <cell r="B951">
            <v>8412</v>
          </cell>
        </row>
        <row r="952">
          <cell r="B952">
            <v>8413</v>
          </cell>
        </row>
        <row r="953">
          <cell r="B953">
            <v>8414</v>
          </cell>
        </row>
        <row r="954">
          <cell r="B954">
            <v>8415</v>
          </cell>
        </row>
        <row r="955">
          <cell r="B955">
            <v>8421</v>
          </cell>
        </row>
        <row r="956">
          <cell r="B956">
            <v>8422</v>
          </cell>
        </row>
        <row r="957">
          <cell r="B957">
            <v>8423</v>
          </cell>
        </row>
        <row r="958">
          <cell r="B958">
            <v>8424</v>
          </cell>
        </row>
        <row r="959">
          <cell r="B959">
            <v>8430</v>
          </cell>
        </row>
        <row r="960">
          <cell r="B960">
            <v>8511</v>
          </cell>
        </row>
        <row r="961">
          <cell r="B961">
            <v>8512</v>
          </cell>
        </row>
        <row r="962">
          <cell r="B962">
            <v>8513</v>
          </cell>
        </row>
        <row r="963">
          <cell r="B963">
            <v>8521</v>
          </cell>
        </row>
        <row r="964">
          <cell r="B964">
            <v>8522</v>
          </cell>
        </row>
        <row r="965">
          <cell r="B965">
            <v>8523</v>
          </cell>
        </row>
        <row r="966">
          <cell r="B966">
            <v>8530</v>
          </cell>
        </row>
        <row r="967">
          <cell r="B967">
            <v>8541</v>
          </cell>
        </row>
        <row r="968">
          <cell r="B968">
            <v>8542</v>
          </cell>
        </row>
        <row r="969">
          <cell r="B969">
            <v>8543</v>
          </cell>
        </row>
        <row r="970">
          <cell r="B970">
            <v>8544</v>
          </cell>
        </row>
        <row r="971">
          <cell r="B971">
            <v>8551</v>
          </cell>
        </row>
        <row r="972">
          <cell r="B972">
            <v>8552</v>
          </cell>
        </row>
        <row r="973">
          <cell r="B973">
            <v>8553</v>
          </cell>
        </row>
        <row r="974">
          <cell r="B974">
            <v>8559</v>
          </cell>
        </row>
        <row r="975">
          <cell r="B975">
            <v>8560</v>
          </cell>
        </row>
        <row r="976">
          <cell r="B976">
            <v>8610</v>
          </cell>
        </row>
        <row r="977">
          <cell r="B977">
            <v>8621</v>
          </cell>
        </row>
        <row r="978">
          <cell r="B978">
            <v>8622</v>
          </cell>
        </row>
        <row r="979">
          <cell r="B979">
            <v>8691</v>
          </cell>
        </row>
        <row r="980">
          <cell r="B980">
            <v>8692</v>
          </cell>
        </row>
        <row r="981">
          <cell r="B981">
            <v>8699</v>
          </cell>
        </row>
        <row r="982">
          <cell r="B982">
            <v>8710</v>
          </cell>
        </row>
        <row r="983">
          <cell r="B983">
            <v>8720</v>
          </cell>
        </row>
        <row r="984">
          <cell r="B984">
            <v>8730</v>
          </cell>
        </row>
        <row r="985">
          <cell r="B985">
            <v>8790</v>
          </cell>
        </row>
        <row r="986">
          <cell r="B986">
            <v>8810</v>
          </cell>
        </row>
        <row r="987">
          <cell r="B987">
            <v>8890</v>
          </cell>
        </row>
        <row r="988">
          <cell r="B988">
            <v>9001</v>
          </cell>
        </row>
        <row r="989">
          <cell r="B989">
            <v>9002</v>
          </cell>
        </row>
        <row r="990">
          <cell r="B990">
            <v>9003</v>
          </cell>
        </row>
        <row r="991">
          <cell r="B991">
            <v>9004</v>
          </cell>
        </row>
        <row r="992">
          <cell r="B992">
            <v>9005</v>
          </cell>
        </row>
        <row r="993">
          <cell r="B993">
            <v>9006</v>
          </cell>
        </row>
        <row r="994">
          <cell r="B994">
            <v>9007</v>
          </cell>
        </row>
        <row r="995">
          <cell r="B995">
            <v>9009</v>
          </cell>
        </row>
        <row r="996">
          <cell r="B996">
            <v>9101</v>
          </cell>
        </row>
        <row r="997">
          <cell r="B997">
            <v>9102</v>
          </cell>
        </row>
        <row r="998">
          <cell r="B998">
            <v>9103</v>
          </cell>
        </row>
        <row r="999">
          <cell r="B999">
            <v>9200</v>
          </cell>
        </row>
        <row r="1000">
          <cell r="B1000">
            <v>9311</v>
          </cell>
        </row>
        <row r="1001">
          <cell r="B1001">
            <v>9312</v>
          </cell>
        </row>
        <row r="1002">
          <cell r="B1002">
            <v>9319</v>
          </cell>
        </row>
        <row r="1003">
          <cell r="B1003">
            <v>9321</v>
          </cell>
        </row>
        <row r="1004">
          <cell r="B1004">
            <v>9329</v>
          </cell>
        </row>
        <row r="1005">
          <cell r="B1005">
            <v>9411</v>
          </cell>
        </row>
        <row r="1006">
          <cell r="B1006">
            <v>9412</v>
          </cell>
        </row>
        <row r="1007">
          <cell r="B1007">
            <v>9420</v>
          </cell>
        </row>
        <row r="1008">
          <cell r="B1008">
            <v>9491</v>
          </cell>
        </row>
        <row r="1009">
          <cell r="B1009">
            <v>9492</v>
          </cell>
        </row>
        <row r="1010">
          <cell r="B1010">
            <v>9499</v>
          </cell>
        </row>
        <row r="1011">
          <cell r="B1011">
            <v>9511</v>
          </cell>
        </row>
        <row r="1012">
          <cell r="B1012">
            <v>9512</v>
          </cell>
        </row>
        <row r="1013">
          <cell r="B1013">
            <v>9521</v>
          </cell>
        </row>
        <row r="1014">
          <cell r="B1014">
            <v>9522</v>
          </cell>
        </row>
        <row r="1015">
          <cell r="B1015">
            <v>9523</v>
          </cell>
        </row>
        <row r="1016">
          <cell r="B1016">
            <v>9524</v>
          </cell>
        </row>
        <row r="1017">
          <cell r="B1017">
            <v>9529</v>
          </cell>
        </row>
        <row r="1018">
          <cell r="B1018">
            <v>9601</v>
          </cell>
        </row>
        <row r="1019">
          <cell r="B1019">
            <v>9602</v>
          </cell>
        </row>
        <row r="1020">
          <cell r="B1020">
            <v>9603</v>
          </cell>
        </row>
        <row r="1021">
          <cell r="B1021">
            <v>9609</v>
          </cell>
        </row>
        <row r="1022">
          <cell r="B1022">
            <v>9700</v>
          </cell>
        </row>
        <row r="1023">
          <cell r="B1023">
            <v>9810</v>
          </cell>
        </row>
        <row r="1024">
          <cell r="B1024">
            <v>9820</v>
          </cell>
        </row>
        <row r="1025">
          <cell r="B1025">
            <v>9900</v>
          </cell>
        </row>
        <row r="1038">
          <cell r="C1038" t="str">
            <v>AGROPECUARIO</v>
          </cell>
        </row>
        <row r="1039">
          <cell r="C1039" t="str">
            <v>COMERCIO</v>
          </cell>
        </row>
        <row r="1040">
          <cell r="C1040" t="str">
            <v xml:space="preserve">CONSTRUCCION </v>
          </cell>
        </row>
        <row r="1041">
          <cell r="C1041" t="str">
            <v>MANUFACTURA</v>
          </cell>
        </row>
        <row r="1042">
          <cell r="C1042" t="str">
            <v>INTENSIVOS CAPITAL</v>
          </cell>
        </row>
        <row r="1043">
          <cell r="C1043" t="str">
            <v>CONSORC, UNION TEMP, FIDEICOM</v>
          </cell>
        </row>
        <row r="1044">
          <cell r="C1044" t="str">
            <v>CAPITALIZACION EMPRESARIAL</v>
          </cell>
        </row>
        <row r="1045">
          <cell r="C1045" t="str">
            <v>HOLDING</v>
          </cell>
        </row>
        <row r="1046">
          <cell r="C1046" t="str">
            <v>SERVICIOS</v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ructivo"/>
      <sheetName val="Supuestos Generales"/>
      <sheetName val="Supuestos Generación - Precios"/>
      <sheetName val="EscGen-Precios"/>
      <sheetName val="Supuestos cargos MEM - Aportes"/>
      <sheetName val="Supuestos Combustibles"/>
      <sheetName val="Modelo Proyecciones"/>
      <sheetName val="Resumen-Energ"/>
      <sheetName val="Historia"/>
    </sheetNames>
    <sheetDataSet>
      <sheetData sheetId="0" refreshError="1"/>
      <sheetData sheetId="1" refreshError="1">
        <row r="13">
          <cell r="C13">
            <v>147.09639999999999</v>
          </cell>
        </row>
        <row r="25">
          <cell r="B25">
            <v>2956.4402881844244</v>
          </cell>
          <cell r="C25">
            <v>3199.9283814733108</v>
          </cell>
          <cell r="D25">
            <v>3438.9926725387122</v>
          </cell>
          <cell r="E25">
            <v>3567.6959280690235</v>
          </cell>
          <cell r="F25">
            <v>3619.0509507848442</v>
          </cell>
          <cell r="G25">
            <v>3633.1603112167545</v>
          </cell>
          <cell r="H25">
            <v>3647.3246789018103</v>
          </cell>
          <cell r="I25">
            <v>3661.5442682932407</v>
          </cell>
          <cell r="J25">
            <v>3675.8192946803492</v>
          </cell>
          <cell r="K25">
            <v>3690.1499741917737</v>
          </cell>
          <cell r="L25">
            <v>3704.5365237987598</v>
          </cell>
          <cell r="M25">
            <v>3718.9791613184434</v>
          </cell>
        </row>
        <row r="28">
          <cell r="B28">
            <v>1.012916580968048</v>
          </cell>
          <cell r="C28">
            <v>1.0392524120732174</v>
          </cell>
          <cell r="D28">
            <v>1.0662729747871211</v>
          </cell>
          <cell r="E28">
            <v>1.0939960721315862</v>
          </cell>
          <cell r="F28">
            <v>1.1224399700070076</v>
          </cell>
          <cell r="G28">
            <v>1.1516234092271898</v>
          </cell>
          <cell r="H28">
            <v>1.1815656178670968</v>
          </cell>
          <cell r="I28">
            <v>1.2122863239316413</v>
          </cell>
          <cell r="J28">
            <v>1.2438057683538639</v>
          </cell>
          <cell r="K28">
            <v>1.2761447183310644</v>
          </cell>
          <cell r="L28">
            <v>1.3093244810076721</v>
          </cell>
          <cell r="M28">
            <v>1.3433669175138716</v>
          </cell>
        </row>
      </sheetData>
      <sheetData sheetId="2" refreshError="1"/>
      <sheetData sheetId="3" refreshError="1">
        <row r="13">
          <cell r="C13">
            <v>147.09639999999999</v>
          </cell>
        </row>
      </sheetData>
      <sheetData sheetId="4" refreshError="1"/>
      <sheetData sheetId="5" refreshError="1"/>
      <sheetData sheetId="6" refreshError="1">
        <row r="69">
          <cell r="B69">
            <v>1382.1244480227415</v>
          </cell>
          <cell r="C69">
            <v>1419.2424395999999</v>
          </cell>
          <cell r="D69">
            <v>1470.3639317999998</v>
          </cell>
          <cell r="E69">
            <v>1466.1907769999998</v>
          </cell>
          <cell r="F69">
            <v>1394.6951158000004</v>
          </cell>
          <cell r="G69">
            <v>1501.3230248</v>
          </cell>
          <cell r="H69">
            <v>1489.2235900999999</v>
          </cell>
          <cell r="I69">
            <v>1459.9614432000001</v>
          </cell>
          <cell r="J69">
            <v>1495.8569634300002</v>
          </cell>
          <cell r="K69">
            <v>1509.4561811999999</v>
          </cell>
          <cell r="L69">
            <v>1509.4561811999999</v>
          </cell>
          <cell r="M69">
            <v>1509.4561811999999</v>
          </cell>
        </row>
      </sheetData>
      <sheetData sheetId="7" refreshError="1"/>
      <sheetData sheetId="8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puts Títulos"/>
      <sheetName val="costos"/>
      <sheetName val="costo deuda"/>
      <sheetName val="deuda"/>
      <sheetName val="supuestos"/>
      <sheetName val="Impuestos"/>
      <sheetName val="Activos (C)"/>
      <sheetName val="Activos  (F)"/>
      <sheetName val="Flujo Resumido"/>
      <sheetName val="F de Caja"/>
      <sheetName val="PYG"/>
      <sheetName val="Pat Auton"/>
      <sheetName val="supuestos mensuales"/>
      <sheetName val="ingresos"/>
    </sheetNames>
    <sheetDataSet>
      <sheetData sheetId="0" refreshError="1">
        <row r="7">
          <cell r="B7">
            <v>1</v>
          </cell>
        </row>
      </sheetData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/>
      <sheetData sheetId="12" refreshError="1"/>
      <sheetData sheetId="1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ROD"/>
      <sheetName val="Frupropia"/>
      <sheetName val="coskilo"/>
      <sheetName val="FruPropia95"/>
      <sheetName val="Frucomprada"/>
      <sheetName val="Aceite"/>
      <sheetName val="Extracción"/>
      <sheetName val="Acidez"/>
      <sheetName val="cuadrest.xls"/>
      <sheetName val="Cuaestadmon"/>
      <sheetName val="Tariff"/>
      <sheetName val="Assm"/>
    </sheetNames>
    <sheetDataSet>
      <sheetData sheetId="0" refreshError="1"/>
      <sheetData sheetId="1" refreshError="1"/>
      <sheetData sheetId="2" refreshError="1">
        <row r="3">
          <cell r="AE3" t="str">
            <v xml:space="preserve">              </v>
          </cell>
          <cell r="AF3" t="str">
            <v>PALMAS OLEAGINOSAS BUCARELIA S.A.</v>
          </cell>
          <cell r="AW3" t="str">
            <v>PALMAS OLEAGINOSAS BUCARELIA S.A.</v>
          </cell>
        </row>
        <row r="4">
          <cell r="B4" t="str">
            <v>PALMAS OLEAGINOSAS BUCARELIA S.A.</v>
          </cell>
          <cell r="AF4" t="str">
            <v>FRUTA PROCESADA</v>
          </cell>
          <cell r="AW4" t="str">
            <v>FRUTA PROCESADA</v>
          </cell>
        </row>
        <row r="7">
          <cell r="AF7" t="str">
            <v>TONS. REALES 96 - 95  VS. PPTO 96</v>
          </cell>
        </row>
        <row r="8">
          <cell r="B8" t="str">
            <v>COSTOS UNITARIOS  ACEITE DE PALMA</v>
          </cell>
        </row>
        <row r="9">
          <cell r="B9" t="str">
            <v>(INCLUYE GASTOS ADMINISTRATIVOS Y FINANCIEROS)</v>
          </cell>
        </row>
        <row r="34">
          <cell r="AF34" t="str">
            <v>CICLOS</v>
          </cell>
          <cell r="AG34">
            <v>1</v>
          </cell>
          <cell r="AH34">
            <v>2</v>
          </cell>
          <cell r="AI34">
            <v>3</v>
          </cell>
          <cell r="AJ34">
            <v>4</v>
          </cell>
          <cell r="AK34">
            <v>5</v>
          </cell>
          <cell r="AL34">
            <v>6</v>
          </cell>
          <cell r="AM34">
            <v>7</v>
          </cell>
          <cell r="AN34">
            <v>8</v>
          </cell>
          <cell r="AO34">
            <v>9</v>
          </cell>
          <cell r="AP34">
            <v>10</v>
          </cell>
          <cell r="AQ34">
            <v>11</v>
          </cell>
          <cell r="AR34">
            <v>12</v>
          </cell>
          <cell r="AS34" t="str">
            <v>TOTAL</v>
          </cell>
        </row>
        <row r="35">
          <cell r="B35" t="str">
            <v>Ago/95</v>
          </cell>
          <cell r="C35" t="str">
            <v>Sep/95</v>
          </cell>
          <cell r="D35" t="str">
            <v>Oct/95</v>
          </cell>
          <cell r="E35" t="str">
            <v>Nov/95</v>
          </cell>
          <cell r="F35" t="str">
            <v>Dic 95</v>
          </cell>
          <cell r="G35" t="str">
            <v>Ene 96</v>
          </cell>
          <cell r="H35" t="str">
            <v>Feb 96</v>
          </cell>
          <cell r="I35" t="str">
            <v>Mar 96</v>
          </cell>
          <cell r="J35" t="str">
            <v>Abr 96</v>
          </cell>
          <cell r="K35" t="str">
            <v>May 96</v>
          </cell>
          <cell r="L35" t="str">
            <v>Jun 96</v>
          </cell>
          <cell r="M35" t="str">
            <v>Jul 96</v>
          </cell>
        </row>
        <row r="36">
          <cell r="B36">
            <v>351.77236369197823</v>
          </cell>
          <cell r="C36">
            <v>433.93571792817079</v>
          </cell>
          <cell r="D36">
            <v>461.8404672897197</v>
          </cell>
          <cell r="E36">
            <v>520.53981884057987</v>
          </cell>
          <cell r="F36">
            <v>685.36620498614957</v>
          </cell>
          <cell r="G36">
            <v>478.72169491525437</v>
          </cell>
          <cell r="H36">
            <v>524.03794117647067</v>
          </cell>
          <cell r="I36">
            <v>391.88132846194003</v>
          </cell>
          <cell r="J36">
            <v>399.15040194174759</v>
          </cell>
          <cell r="K36">
            <v>382.21963567624812</v>
          </cell>
          <cell r="L36">
            <v>490.86620446533493</v>
          </cell>
          <cell r="M36">
            <v>499.73669880884859</v>
          </cell>
          <cell r="AF36" t="str">
            <v>PPTO 96</v>
          </cell>
          <cell r="AG36">
            <v>4866.2070000000003</v>
          </cell>
          <cell r="AH36">
            <v>5360.9129999999996</v>
          </cell>
          <cell r="AI36">
            <v>7938.5219999999999</v>
          </cell>
          <cell r="AJ36">
            <v>8713.262999999999</v>
          </cell>
          <cell r="AK36">
            <v>7896.607</v>
          </cell>
          <cell r="AL36">
            <v>7430.2420000000002</v>
          </cell>
          <cell r="AM36">
            <v>8159.0519999999997</v>
          </cell>
          <cell r="AN36">
            <v>8797.630000000001</v>
          </cell>
          <cell r="AO36">
            <v>8908.4030000000002</v>
          </cell>
          <cell r="AP36">
            <v>8098.18</v>
          </cell>
          <cell r="AQ36">
            <v>6049.3360000000002</v>
          </cell>
          <cell r="AR36">
            <v>5365.723</v>
          </cell>
          <cell r="AS36">
            <v>87584.077999999994</v>
          </cell>
          <cell r="AV36" t="str">
            <v>CONCEPTO / MES</v>
          </cell>
          <cell r="AY36" t="str">
            <v>ENE - OCT</v>
          </cell>
          <cell r="BA36" t="str">
            <v>NOV - DIC.</v>
          </cell>
          <cell r="BC36" t="str">
            <v xml:space="preserve">          </v>
          </cell>
          <cell r="BD36" t="str">
            <v>TOTAL</v>
          </cell>
        </row>
        <row r="37">
          <cell r="AF37" t="str">
            <v>REAL 96-PROY NOV</v>
          </cell>
          <cell r="AG37">
            <v>5114.09</v>
          </cell>
          <cell r="AH37">
            <v>6012.56</v>
          </cell>
          <cell r="AI37">
            <v>10669.65</v>
          </cell>
          <cell r="AJ37">
            <v>9916.86</v>
          </cell>
          <cell r="AK37">
            <v>10887.27</v>
          </cell>
          <cell r="AL37">
            <v>8171.77</v>
          </cell>
          <cell r="AM37">
            <v>8516.2800000000007</v>
          </cell>
          <cell r="AS37">
            <v>59288.48000000001</v>
          </cell>
        </row>
        <row r="38">
          <cell r="AF38" t="str">
            <v>% CUMPLIMIENTO</v>
          </cell>
          <cell r="AS38">
            <v>0.67693217025131003</v>
          </cell>
          <cell r="AV38" t="str">
            <v>PPTO 96</v>
          </cell>
          <cell r="AY38">
            <v>76169.019</v>
          </cell>
          <cell r="BA38">
            <v>11415.059000000001</v>
          </cell>
          <cell r="BD38">
            <v>87584.078000000009</v>
          </cell>
        </row>
        <row r="39">
          <cell r="AF39" t="str">
            <v>REAL 95</v>
          </cell>
          <cell r="AG39">
            <v>7486.47</v>
          </cell>
          <cell r="AH39">
            <v>5326.63</v>
          </cell>
          <cell r="AI39">
            <v>9155.07</v>
          </cell>
          <cell r="AJ39">
            <v>6952.1970000000001</v>
          </cell>
          <cell r="AK39">
            <v>7000.14</v>
          </cell>
          <cell r="AL39">
            <v>6004.19</v>
          </cell>
          <cell r="AM39">
            <v>6959.26</v>
          </cell>
          <cell r="AN39">
            <v>7932.9250000000002</v>
          </cell>
          <cell r="AO39">
            <v>6677.96</v>
          </cell>
          <cell r="AP39">
            <v>6276.3</v>
          </cell>
          <cell r="AQ39">
            <v>4815.83</v>
          </cell>
          <cell r="AR39">
            <v>3490.68</v>
          </cell>
          <cell r="AS39">
            <v>78077.652000000002</v>
          </cell>
          <cell r="AV39" t="str">
            <v>REAL 96-PROY NOV</v>
          </cell>
          <cell r="AY39">
            <v>80571.180000000008</v>
          </cell>
          <cell r="BA39">
            <v>8613</v>
          </cell>
          <cell r="BD39">
            <v>89184.180000000008</v>
          </cell>
        </row>
        <row r="40">
          <cell r="AF40" t="str">
            <v>% VAR JUNIO 96/95</v>
          </cell>
          <cell r="AS40">
            <v>0.21284125996592312</v>
          </cell>
          <cell r="AV40" t="str">
            <v>% CUMPLIMIENTO</v>
          </cell>
          <cell r="AY40">
            <v>1.0577946395764926</v>
          </cell>
          <cell r="BA40">
            <v>0.75452960865116858</v>
          </cell>
          <cell r="BD40">
            <v>1.018269325162046</v>
          </cell>
        </row>
        <row r="42">
          <cell r="AF42" t="str">
            <v>ACUMULADO</v>
          </cell>
        </row>
        <row r="43">
          <cell r="AF43" t="str">
            <v>JUL -96</v>
          </cell>
          <cell r="AG43">
            <v>59288.48000000001</v>
          </cell>
        </row>
        <row r="44">
          <cell r="AF44" t="str">
            <v>JUL -95</v>
          </cell>
          <cell r="AG44">
            <v>48883.957000000002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2">
          <cell r="R2" t="str">
            <v xml:space="preserve"> </v>
          </cell>
        </row>
        <row r="3">
          <cell r="C3" t="str">
            <v>ESTADISTICAS DE PRODUCION PROYECTADO SEPT-DIC/96</v>
          </cell>
          <cell r="I3" t="str">
            <v>PALMAS OLEAGINOSAS BUCARELIA S.A.</v>
          </cell>
          <cell r="P3">
            <v>36070.728088194446</v>
          </cell>
          <cell r="Q3">
            <v>36070.728088194446</v>
          </cell>
          <cell r="AD3" t="str">
            <v>COSECHA PROPIA</v>
          </cell>
        </row>
        <row r="4">
          <cell r="E4" t="str">
            <v>Ene</v>
          </cell>
          <cell r="F4" t="str">
            <v>Feb</v>
          </cell>
          <cell r="G4" t="str">
            <v>Mar</v>
          </cell>
          <cell r="H4" t="str">
            <v>Abr</v>
          </cell>
          <cell r="I4" t="str">
            <v>May</v>
          </cell>
          <cell r="J4" t="str">
            <v>Jun</v>
          </cell>
          <cell r="K4" t="str">
            <v>Jul</v>
          </cell>
          <cell r="L4" t="str">
            <v>Ago</v>
          </cell>
          <cell r="M4" t="str">
            <v>Sep</v>
          </cell>
          <cell r="N4" t="str">
            <v>Oct</v>
          </cell>
          <cell r="O4" t="str">
            <v>Nov</v>
          </cell>
          <cell r="P4" t="str">
            <v>Dic</v>
          </cell>
          <cell r="Q4" t="str">
            <v>Total</v>
          </cell>
          <cell r="S4" t="str">
            <v>AÑO 1985</v>
          </cell>
          <cell r="AD4" t="str">
            <v>Ene/Mzo</v>
          </cell>
          <cell r="AE4" t="str">
            <v>Abr/Jun</v>
          </cell>
          <cell r="AF4" t="str">
            <v>Jul/Sep</v>
          </cell>
          <cell r="AG4" t="str">
            <v>Oct/Dic</v>
          </cell>
        </row>
        <row r="5">
          <cell r="C5" t="str">
            <v>Cosecha propia 95</v>
          </cell>
          <cell r="E5">
            <v>5952440</v>
          </cell>
          <cell r="F5">
            <v>4005370</v>
          </cell>
          <cell r="G5">
            <v>7855350</v>
          </cell>
          <cell r="H5">
            <v>5639270</v>
          </cell>
          <cell r="I5">
            <v>6345220</v>
          </cell>
          <cell r="J5">
            <v>4746225</v>
          </cell>
          <cell r="K5">
            <v>5631740</v>
          </cell>
          <cell r="L5">
            <v>6086210</v>
          </cell>
          <cell r="M5">
            <v>4645960</v>
          </cell>
          <cell r="N5">
            <v>4246730</v>
          </cell>
          <cell r="O5">
            <v>3279630</v>
          </cell>
          <cell r="P5">
            <v>2691710</v>
          </cell>
          <cell r="Q5">
            <v>61125855</v>
          </cell>
          <cell r="S5" t="str">
            <v>Ene/Mzo</v>
          </cell>
          <cell r="AD5">
            <v>15213.514999999999</v>
          </cell>
          <cell r="AE5">
            <v>22705.395</v>
          </cell>
          <cell r="AF5">
            <v>19068.689999999999</v>
          </cell>
          <cell r="AG5">
            <v>14615.72</v>
          </cell>
          <cell r="AH5">
            <v>71603.320000000007</v>
          </cell>
        </row>
        <row r="6">
          <cell r="C6" t="str">
            <v>Compras 95</v>
          </cell>
          <cell r="E6">
            <v>1449890</v>
          </cell>
          <cell r="F6">
            <v>1267750</v>
          </cell>
          <cell r="G6">
            <v>1528120</v>
          </cell>
          <cell r="H6">
            <v>1070120</v>
          </cell>
          <cell r="I6">
            <v>670620</v>
          </cell>
          <cell r="J6">
            <v>1230445</v>
          </cell>
          <cell r="K6">
            <v>1571215</v>
          </cell>
          <cell r="L6">
            <v>1630620</v>
          </cell>
          <cell r="M6">
            <v>1943720</v>
          </cell>
          <cell r="N6">
            <v>2067470</v>
          </cell>
          <cell r="O6">
            <v>1500390</v>
          </cell>
          <cell r="P6">
            <v>878410</v>
          </cell>
          <cell r="Q6">
            <v>16808770</v>
          </cell>
          <cell r="S6" t="str">
            <v>Abr/Jun</v>
          </cell>
          <cell r="AC6" t="str">
            <v>1990</v>
          </cell>
          <cell r="AD6">
            <v>17111.009999999998</v>
          </cell>
          <cell r="AE6">
            <v>13241.665000000001</v>
          </cell>
          <cell r="AF6">
            <v>8553.9050000000007</v>
          </cell>
          <cell r="AG6">
            <v>11179.66</v>
          </cell>
          <cell r="AH6">
            <v>50086.240000000005</v>
          </cell>
          <cell r="AL6" t="str">
            <v>Procesada</v>
          </cell>
          <cell r="AM6" t="str">
            <v>Aceite</v>
          </cell>
          <cell r="AN6" t="str">
            <v>% Extracc.</v>
          </cell>
          <cell r="AO6" t="str">
            <v>Procesada</v>
          </cell>
          <cell r="AP6" t="str">
            <v>Aceite</v>
          </cell>
          <cell r="AQ6" t="str">
            <v>% Extracc.</v>
          </cell>
          <cell r="AR6" t="str">
            <v>Procesada</v>
          </cell>
          <cell r="AS6" t="str">
            <v>Aceite</v>
          </cell>
          <cell r="AT6" t="str">
            <v>% Extracc.</v>
          </cell>
          <cell r="AU6" t="str">
            <v>Procesada</v>
          </cell>
          <cell r="AV6" t="str">
            <v>Aceite</v>
          </cell>
          <cell r="AW6" t="str">
            <v>% Extracc.</v>
          </cell>
        </row>
        <row r="7">
          <cell r="B7" t="str">
            <v>F</v>
          </cell>
          <cell r="C7" t="str">
            <v>Procesada propia 95</v>
          </cell>
          <cell r="E7">
            <v>6036580</v>
          </cell>
          <cell r="F7">
            <v>4058880</v>
          </cell>
          <cell r="G7">
            <v>7626950</v>
          </cell>
          <cell r="H7">
            <v>5882077</v>
          </cell>
          <cell r="I7">
            <v>6329520</v>
          </cell>
          <cell r="J7">
            <v>4773745</v>
          </cell>
          <cell r="K7">
            <v>5388045</v>
          </cell>
          <cell r="L7">
            <v>6302305</v>
          </cell>
          <cell r="M7">
            <v>4734240</v>
          </cell>
          <cell r="N7">
            <v>4208830</v>
          </cell>
          <cell r="O7">
            <v>3315440</v>
          </cell>
          <cell r="P7">
            <v>2612270</v>
          </cell>
          <cell r="Q7">
            <v>61268882</v>
          </cell>
          <cell r="S7" t="str">
            <v>Jul/Sep</v>
          </cell>
          <cell r="AC7" t="str">
            <v>1991</v>
          </cell>
          <cell r="AD7">
            <v>14542.31</v>
          </cell>
          <cell r="AE7">
            <v>17968.18</v>
          </cell>
          <cell r="AF7">
            <v>15012.03</v>
          </cell>
          <cell r="AG7">
            <v>7073.65</v>
          </cell>
          <cell r="AH7">
            <v>54596.17</v>
          </cell>
          <cell r="AK7" t="str">
            <v>Enero</v>
          </cell>
          <cell r="AL7">
            <v>4178050</v>
          </cell>
          <cell r="AM7">
            <v>826884</v>
          </cell>
          <cell r="AN7">
            <v>19.791146587522888</v>
          </cell>
          <cell r="AO7">
            <v>3435525</v>
          </cell>
          <cell r="AP7">
            <v>654055</v>
          </cell>
          <cell r="AQ7">
            <v>19.037992737645627</v>
          </cell>
          <cell r="AR7">
            <v>6441940</v>
          </cell>
          <cell r="AS7">
            <v>1257157</v>
          </cell>
          <cell r="AT7">
            <v>19.51519262830762</v>
          </cell>
          <cell r="AU7">
            <v>4508220</v>
          </cell>
          <cell r="AV7">
            <v>955564</v>
          </cell>
          <cell r="AW7">
            <v>21.196037460461113</v>
          </cell>
        </row>
        <row r="8">
          <cell r="C8" t="str">
            <v>Procesada compras 95</v>
          </cell>
          <cell r="E8">
            <v>1449890</v>
          </cell>
          <cell r="F8">
            <v>1267750</v>
          </cell>
          <cell r="G8">
            <v>1528120</v>
          </cell>
          <cell r="H8">
            <v>1070120</v>
          </cell>
          <cell r="I8">
            <v>670620</v>
          </cell>
          <cell r="J8">
            <v>1230445</v>
          </cell>
          <cell r="K8">
            <v>1571215</v>
          </cell>
          <cell r="L8">
            <v>1630620</v>
          </cell>
          <cell r="M8">
            <v>1943720</v>
          </cell>
          <cell r="N8">
            <v>2067470</v>
          </cell>
          <cell r="O8">
            <v>1500390</v>
          </cell>
          <cell r="P8">
            <v>878410</v>
          </cell>
          <cell r="Q8">
            <v>16808770</v>
          </cell>
          <cell r="S8" t="str">
            <v>Oct/Dic</v>
          </cell>
          <cell r="AC8" t="str">
            <v>1992</v>
          </cell>
          <cell r="AD8">
            <v>7359.74</v>
          </cell>
          <cell r="AE8">
            <v>18073.46</v>
          </cell>
          <cell r="AF8">
            <v>16845.990000000002</v>
          </cell>
          <cell r="AG8">
            <v>11803.285</v>
          </cell>
          <cell r="AH8">
            <v>54082.475000000006</v>
          </cell>
          <cell r="AK8" t="str">
            <v>Febrero</v>
          </cell>
          <cell r="AL8">
            <v>5170880</v>
          </cell>
          <cell r="AM8">
            <v>1023648</v>
          </cell>
          <cell r="AN8">
            <v>19.796398291973514</v>
          </cell>
          <cell r="AO8">
            <v>4940955</v>
          </cell>
          <cell r="AP8">
            <v>969338</v>
          </cell>
          <cell r="AQ8">
            <v>19.618434088146927</v>
          </cell>
          <cell r="AR8">
            <v>5392185</v>
          </cell>
          <cell r="AS8">
            <v>1032418</v>
          </cell>
          <cell r="AT8">
            <v>19.146561180671657</v>
          </cell>
          <cell r="AU8">
            <v>5931300</v>
          </cell>
          <cell r="AV8">
            <v>1191524</v>
          </cell>
          <cell r="AW8">
            <v>20.088749515283329</v>
          </cell>
        </row>
        <row r="9">
          <cell r="C9" t="str">
            <v>Total procesada 95</v>
          </cell>
          <cell r="E9">
            <v>7486470</v>
          </cell>
          <cell r="F9">
            <v>5326630</v>
          </cell>
          <cell r="G9">
            <v>9155070</v>
          </cell>
          <cell r="H9">
            <v>6952197</v>
          </cell>
          <cell r="I9">
            <v>7000140</v>
          </cell>
          <cell r="J9">
            <v>6004190</v>
          </cell>
          <cell r="K9">
            <v>6959260</v>
          </cell>
          <cell r="L9">
            <v>7932925</v>
          </cell>
          <cell r="M9">
            <v>6677960</v>
          </cell>
          <cell r="N9">
            <v>6276300</v>
          </cell>
          <cell r="O9">
            <v>4815830</v>
          </cell>
          <cell r="P9">
            <v>3490680</v>
          </cell>
          <cell r="Q9">
            <v>78077652</v>
          </cell>
          <cell r="S9" t="str">
            <v>TOTAL</v>
          </cell>
          <cell r="AC9" t="str">
            <v>1993</v>
          </cell>
          <cell r="AD9">
            <v>14553.72</v>
          </cell>
          <cell r="AE9">
            <v>13872.34</v>
          </cell>
          <cell r="AF9">
            <v>14687.35</v>
          </cell>
          <cell r="AG9">
            <v>18723.490000000002</v>
          </cell>
          <cell r="AH9">
            <v>61836.899999999994</v>
          </cell>
          <cell r="AK9" t="str">
            <v>Marzo</v>
          </cell>
          <cell r="AL9">
            <v>5543770</v>
          </cell>
          <cell r="AM9">
            <v>1117235</v>
          </cell>
          <cell r="AN9">
            <v>20.152982537154319</v>
          </cell>
          <cell r="AO9">
            <v>6802535</v>
          </cell>
          <cell r="AP9">
            <v>1331251</v>
          </cell>
          <cell r="AQ9">
            <v>19.569925035299342</v>
          </cell>
          <cell r="AR9">
            <v>5679760</v>
          </cell>
          <cell r="AS9">
            <v>1123962</v>
          </cell>
          <cell r="AT9">
            <v>19.788899530966098</v>
          </cell>
          <cell r="AU9">
            <v>5763380</v>
          </cell>
          <cell r="AV9">
            <v>1106822</v>
          </cell>
          <cell r="AW9">
            <v>19.204390479197972</v>
          </cell>
        </row>
        <row r="10">
          <cell r="C10" t="str">
            <v>Propia acumulada 95</v>
          </cell>
          <cell r="E10">
            <v>6036580</v>
          </cell>
          <cell r="F10">
            <v>10095460</v>
          </cell>
          <cell r="G10">
            <v>17722410</v>
          </cell>
          <cell r="H10">
            <v>23604487</v>
          </cell>
          <cell r="I10">
            <v>29934007</v>
          </cell>
          <cell r="J10">
            <v>34707752</v>
          </cell>
          <cell r="K10">
            <v>40095797</v>
          </cell>
          <cell r="L10">
            <v>46398102</v>
          </cell>
          <cell r="M10">
            <v>51132342</v>
          </cell>
          <cell r="N10">
            <v>55341172</v>
          </cell>
          <cell r="O10">
            <v>58656612</v>
          </cell>
          <cell r="P10">
            <v>61268882</v>
          </cell>
          <cell r="AC10" t="str">
            <v>1994</v>
          </cell>
          <cell r="AD10">
            <v>16905.330000000002</v>
          </cell>
          <cell r="AE10">
            <v>13472.107</v>
          </cell>
          <cell r="AF10">
            <v>15695.7</v>
          </cell>
          <cell r="AG10">
            <v>15235.74</v>
          </cell>
          <cell r="AH10">
            <v>61308.877</v>
          </cell>
          <cell r="AK10" t="str">
            <v>Sub-total</v>
          </cell>
          <cell r="AL10">
            <v>14892700</v>
          </cell>
          <cell r="AM10">
            <v>2967767</v>
          </cell>
          <cell r="AN10">
            <v>19.92766254607962</v>
          </cell>
          <cell r="AO10">
            <v>15179015</v>
          </cell>
          <cell r="AP10">
            <v>2954644</v>
          </cell>
          <cell r="AQ10">
            <v>19.465321036971108</v>
          </cell>
          <cell r="AR10">
            <v>17513885</v>
          </cell>
          <cell r="AS10">
            <v>3413537</v>
          </cell>
          <cell r="AT10">
            <v>19.490461425320539</v>
          </cell>
          <cell r="AU10">
            <v>16202900</v>
          </cell>
          <cell r="AV10">
            <v>3253910</v>
          </cell>
          <cell r="AW10">
            <v>20.082269223410623</v>
          </cell>
        </row>
        <row r="11">
          <cell r="C11" t="str">
            <v>Compras acumulada 95</v>
          </cell>
          <cell r="E11">
            <v>1449890</v>
          </cell>
          <cell r="F11">
            <v>2717640</v>
          </cell>
          <cell r="G11">
            <v>4245760</v>
          </cell>
          <cell r="H11">
            <v>5315880</v>
          </cell>
          <cell r="I11">
            <v>5986500</v>
          </cell>
          <cell r="J11">
            <v>7216945</v>
          </cell>
          <cell r="K11">
            <v>8788160</v>
          </cell>
          <cell r="L11">
            <v>10418780</v>
          </cell>
          <cell r="M11">
            <v>12362500</v>
          </cell>
          <cell r="N11">
            <v>14429970</v>
          </cell>
          <cell r="O11">
            <v>15930360</v>
          </cell>
          <cell r="P11">
            <v>16808770</v>
          </cell>
          <cell r="S11" t="str">
            <v>AÑO 1986</v>
          </cell>
          <cell r="AD11" t="str">
            <v>ACIDEZ ACEITEDESPACHADO</v>
          </cell>
        </row>
        <row r="12">
          <cell r="B12" t="str">
            <v>R</v>
          </cell>
          <cell r="C12" t="str">
            <v>Acum. procesada 95</v>
          </cell>
          <cell r="E12">
            <v>7486470</v>
          </cell>
          <cell r="F12">
            <v>12813100</v>
          </cell>
          <cell r="G12">
            <v>21968170</v>
          </cell>
          <cell r="H12">
            <v>28920367</v>
          </cell>
          <cell r="I12">
            <v>35920507</v>
          </cell>
          <cell r="J12">
            <v>41924697</v>
          </cell>
          <cell r="K12">
            <v>48883957</v>
          </cell>
          <cell r="L12">
            <v>56816882</v>
          </cell>
          <cell r="M12">
            <v>63494842</v>
          </cell>
          <cell r="N12">
            <v>69771142</v>
          </cell>
          <cell r="O12">
            <v>74586972</v>
          </cell>
          <cell r="P12">
            <v>78077652</v>
          </cell>
          <cell r="S12" t="str">
            <v>Ene/Mzo</v>
          </cell>
          <cell r="AD12" t="str">
            <v>Ene/Mzo</v>
          </cell>
          <cell r="AE12" t="str">
            <v>Abr/Jun</v>
          </cell>
          <cell r="AF12" t="str">
            <v>Jul/Sep</v>
          </cell>
          <cell r="AG12" t="str">
            <v>Oct/Dic</v>
          </cell>
          <cell r="AK12" t="str">
            <v>Abril</v>
          </cell>
          <cell r="AL12">
            <v>5813850</v>
          </cell>
          <cell r="AM12">
            <v>1087929</v>
          </cell>
          <cell r="AN12">
            <v>18.712711886271578</v>
          </cell>
          <cell r="AO12">
            <v>9131980</v>
          </cell>
          <cell r="AP12">
            <v>1916426</v>
          </cell>
          <cell r="AQ12">
            <v>20.98587600936489</v>
          </cell>
          <cell r="AR12">
            <v>6840670</v>
          </cell>
          <cell r="AS12">
            <v>1308268</v>
          </cell>
          <cell r="AT12">
            <v>19.124851805451808</v>
          </cell>
          <cell r="AU12">
            <v>8927385</v>
          </cell>
          <cell r="AV12">
            <v>1791754</v>
          </cell>
          <cell r="AW12">
            <v>20.070311743024412</v>
          </cell>
        </row>
        <row r="13">
          <cell r="C13" t="str">
            <v>Inv. final 1995</v>
          </cell>
          <cell r="E13">
            <v>381657</v>
          </cell>
          <cell r="F13">
            <v>294507</v>
          </cell>
          <cell r="G13">
            <v>522907</v>
          </cell>
          <cell r="H13">
            <v>72500</v>
          </cell>
          <cell r="I13">
            <v>88200</v>
          </cell>
          <cell r="J13">
            <v>60680</v>
          </cell>
          <cell r="K13">
            <v>304375</v>
          </cell>
          <cell r="L13">
            <v>88280</v>
          </cell>
          <cell r="M13">
            <v>0</v>
          </cell>
          <cell r="N13">
            <v>37900</v>
          </cell>
          <cell r="O13">
            <v>2090</v>
          </cell>
          <cell r="P13">
            <v>81530</v>
          </cell>
          <cell r="S13" t="str">
            <v>Abr/Jun</v>
          </cell>
          <cell r="AC13" t="str">
            <v>1989</v>
          </cell>
          <cell r="AD13">
            <v>3.4409000000000001</v>
          </cell>
          <cell r="AE13">
            <v>4.2557</v>
          </cell>
          <cell r="AF13">
            <v>3.7099000000000002</v>
          </cell>
          <cell r="AG13">
            <v>3.9053</v>
          </cell>
          <cell r="AK13" t="str">
            <v>Mayo</v>
          </cell>
          <cell r="AL13">
            <v>3901316</v>
          </cell>
          <cell r="AM13">
            <v>806653</v>
          </cell>
          <cell r="AN13">
            <v>20.676433285588761</v>
          </cell>
          <cell r="AO13">
            <v>8615555</v>
          </cell>
          <cell r="AP13">
            <v>1756083</v>
          </cell>
          <cell r="AQ13">
            <v>20.382703145647611</v>
          </cell>
          <cell r="AR13">
            <v>4174105</v>
          </cell>
          <cell r="AS13">
            <v>812354</v>
          </cell>
          <cell r="AT13">
            <v>19.461752878760834</v>
          </cell>
          <cell r="AU13">
            <v>6224735</v>
          </cell>
          <cell r="AV13">
            <v>1241800</v>
          </cell>
          <cell r="AW13">
            <v>19.949443630933686</v>
          </cell>
        </row>
        <row r="14">
          <cell r="S14" t="str">
            <v>Jul/Sep</v>
          </cell>
          <cell r="AC14" t="str">
            <v>1990</v>
          </cell>
          <cell r="AD14">
            <v>4.0454999999999997</v>
          </cell>
          <cell r="AE14">
            <v>4.0228999999999999</v>
          </cell>
          <cell r="AF14">
            <v>3.63</v>
          </cell>
          <cell r="AG14">
            <v>3.78</v>
          </cell>
          <cell r="AK14" t="str">
            <v>Junio</v>
          </cell>
          <cell r="AL14">
            <v>5804304</v>
          </cell>
          <cell r="AM14">
            <v>1223642</v>
          </cell>
          <cell r="AN14">
            <v>21.081631837340016</v>
          </cell>
          <cell r="AO14">
            <v>6607970</v>
          </cell>
          <cell r="AP14">
            <v>1391692</v>
          </cell>
          <cell r="AQ14">
            <v>21.060809900771339</v>
          </cell>
          <cell r="AR14">
            <v>3726010</v>
          </cell>
          <cell r="AS14">
            <v>794741</v>
          </cell>
          <cell r="AT14">
            <v>21.329545546039867</v>
          </cell>
          <cell r="AU14">
            <v>6495290</v>
          </cell>
          <cell r="AV14">
            <v>1363540</v>
          </cell>
          <cell r="AW14">
            <v>20.992750131248954</v>
          </cell>
        </row>
        <row r="15">
          <cell r="C15" t="str">
            <v>Presup propia  96</v>
          </cell>
          <cell r="E15">
            <v>4281207.2956881681</v>
          </cell>
          <cell r="F15">
            <v>4229912.7348176949</v>
          </cell>
          <cell r="G15">
            <v>6624521.91744754</v>
          </cell>
          <cell r="H15">
            <v>7108262.7304948103</v>
          </cell>
          <cell r="I15">
            <v>6315607.2935910877</v>
          </cell>
          <cell r="J15">
            <v>5282242.3982073367</v>
          </cell>
          <cell r="K15">
            <v>5550052.4104956416</v>
          </cell>
          <cell r="L15">
            <v>5634629.6675531333</v>
          </cell>
          <cell r="M15">
            <v>6278403.4928604141</v>
          </cell>
          <cell r="N15">
            <v>6042179.6921297424</v>
          </cell>
          <cell r="O15">
            <v>4541336.1497847904</v>
          </cell>
          <cell r="P15">
            <v>4222723.0255735163</v>
          </cell>
          <cell r="Q15">
            <v>66111078.80864387</v>
          </cell>
          <cell r="S15" t="str">
            <v>Oct/Dic</v>
          </cell>
          <cell r="AC15" t="str">
            <v>1991</v>
          </cell>
          <cell r="AD15">
            <v>4.2830000000000004</v>
          </cell>
          <cell r="AE15">
            <v>4.25</v>
          </cell>
          <cell r="AF15">
            <v>4.1420000000000003</v>
          </cell>
          <cell r="AG15">
            <v>4.1420000000000003</v>
          </cell>
          <cell r="AK15" t="str">
            <v>Sub-total</v>
          </cell>
          <cell r="AL15">
            <v>15519470</v>
          </cell>
          <cell r="AM15">
            <v>3118224</v>
          </cell>
          <cell r="AN15">
            <v>20.092335627440885</v>
          </cell>
          <cell r="AO15">
            <v>24355505</v>
          </cell>
          <cell r="AP15">
            <v>5064201</v>
          </cell>
          <cell r="AQ15">
            <v>20.792839236961008</v>
          </cell>
          <cell r="AR15">
            <v>14740785</v>
          </cell>
          <cell r="AS15">
            <v>2915363</v>
          </cell>
          <cell r="AT15">
            <v>19.777528808676063</v>
          </cell>
          <cell r="AU15">
            <v>21647410</v>
          </cell>
          <cell r="AV15">
            <v>4397094</v>
          </cell>
          <cell r="AW15">
            <v>20.3123329765547</v>
          </cell>
        </row>
        <row r="16">
          <cell r="C16" t="str">
            <v>Presup compras 96</v>
          </cell>
          <cell r="E16">
            <v>585000</v>
          </cell>
          <cell r="F16">
            <v>1131000</v>
          </cell>
          <cell r="G16">
            <v>1314000</v>
          </cell>
          <cell r="H16">
            <v>1605000</v>
          </cell>
          <cell r="I16">
            <v>1581000</v>
          </cell>
          <cell r="J16">
            <v>2148000</v>
          </cell>
          <cell r="K16">
            <v>2609000</v>
          </cell>
          <cell r="L16">
            <v>3163000</v>
          </cell>
          <cell r="M16">
            <v>2630000</v>
          </cell>
          <cell r="N16">
            <v>2056000</v>
          </cell>
          <cell r="O16">
            <v>1508000</v>
          </cell>
          <cell r="P16">
            <v>1143000</v>
          </cell>
          <cell r="Q16">
            <v>21473000</v>
          </cell>
          <cell r="S16" t="str">
            <v>TOTAL</v>
          </cell>
          <cell r="AC16" t="str">
            <v>1992</v>
          </cell>
          <cell r="AD16">
            <v>9.2899999999999991</v>
          </cell>
          <cell r="AE16">
            <v>6.06</v>
          </cell>
          <cell r="AF16">
            <v>4.01</v>
          </cell>
          <cell r="AG16">
            <v>3.24</v>
          </cell>
        </row>
        <row r="17">
          <cell r="B17" t="str">
            <v>U</v>
          </cell>
          <cell r="C17" t="str">
            <v>Presup. acum 96</v>
          </cell>
          <cell r="E17">
            <v>4866207.2956881681</v>
          </cell>
          <cell r="F17">
            <v>10227120.030505862</v>
          </cell>
          <cell r="G17">
            <v>18165641.947953403</v>
          </cell>
          <cell r="H17">
            <v>26878904.678448215</v>
          </cell>
          <cell r="I17">
            <v>34775511.972039305</v>
          </cell>
          <cell r="J17">
            <v>42205754.370246641</v>
          </cell>
          <cell r="K17">
            <v>50364806.78074228</v>
          </cell>
          <cell r="L17">
            <v>59162436.448295414</v>
          </cell>
          <cell r="M17">
            <v>68070839.941155821</v>
          </cell>
          <cell r="N17">
            <v>76169019.633285567</v>
          </cell>
          <cell r="O17">
            <v>82218355.783070356</v>
          </cell>
          <cell r="P17">
            <v>87584078.808643878</v>
          </cell>
          <cell r="Q17">
            <v>87584078.808643878</v>
          </cell>
          <cell r="AC17" t="str">
            <v>1993</v>
          </cell>
          <cell r="AD17">
            <v>4.16</v>
          </cell>
          <cell r="AE17">
            <v>4.07</v>
          </cell>
          <cell r="AF17">
            <v>3.22</v>
          </cell>
          <cell r="AG17">
            <v>3.69</v>
          </cell>
          <cell r="AK17" t="str">
            <v>Julio</v>
          </cell>
          <cell r="AL17">
            <v>4692410</v>
          </cell>
          <cell r="AM17">
            <v>1042839</v>
          </cell>
          <cell r="AN17">
            <v>22.223953149873946</v>
          </cell>
          <cell r="AO17">
            <v>5377855</v>
          </cell>
          <cell r="AP17">
            <v>1198609</v>
          </cell>
          <cell r="AQ17">
            <v>22.287863841624588</v>
          </cell>
          <cell r="AR17">
            <v>3052145</v>
          </cell>
          <cell r="AS17">
            <v>682378</v>
          </cell>
          <cell r="AT17">
            <v>22.357325749595777</v>
          </cell>
          <cell r="AU17">
            <v>6525070</v>
          </cell>
          <cell r="AV17">
            <v>1354030</v>
          </cell>
          <cell r="AW17">
            <v>20.751195006337099</v>
          </cell>
        </row>
        <row r="18">
          <cell r="C18" t="str">
            <v>Inv.inicial 1996</v>
          </cell>
          <cell r="E18">
            <v>81530</v>
          </cell>
          <cell r="F18">
            <v>61120</v>
          </cell>
          <cell r="G18">
            <v>212965</v>
          </cell>
          <cell r="H18">
            <v>9490</v>
          </cell>
          <cell r="I18">
            <v>207485</v>
          </cell>
          <cell r="J18">
            <v>175205</v>
          </cell>
          <cell r="K18">
            <v>39580</v>
          </cell>
          <cell r="L18">
            <v>117380</v>
          </cell>
          <cell r="M18">
            <v>149880</v>
          </cell>
          <cell r="N18">
            <v>114860</v>
          </cell>
          <cell r="O18">
            <v>100400</v>
          </cell>
          <cell r="P18">
            <v>100400</v>
          </cell>
          <cell r="S18" t="str">
            <v>AÑO 1987</v>
          </cell>
          <cell r="AC18" t="str">
            <v>1994</v>
          </cell>
          <cell r="AD18">
            <v>5.5</v>
          </cell>
          <cell r="AE18">
            <v>4.75</v>
          </cell>
          <cell r="AF18">
            <v>3.99</v>
          </cell>
          <cell r="AG18">
            <v>4.2</v>
          </cell>
          <cell r="AK18" t="str">
            <v>Agosto</v>
          </cell>
          <cell r="AL18">
            <v>5555870</v>
          </cell>
          <cell r="AM18">
            <v>1150066</v>
          </cell>
          <cell r="AN18">
            <v>20.700016379072945</v>
          </cell>
          <cell r="AO18">
            <v>6640870</v>
          </cell>
          <cell r="AP18">
            <v>1447617</v>
          </cell>
          <cell r="AQ18">
            <v>21.798604700890095</v>
          </cell>
          <cell r="AR18">
            <v>3470770</v>
          </cell>
          <cell r="AS18">
            <v>757938</v>
          </cell>
          <cell r="AT18">
            <v>21.83774781964809</v>
          </cell>
          <cell r="AU18">
            <v>6248680</v>
          </cell>
          <cell r="AV18">
            <v>1304060</v>
          </cell>
          <cell r="AW18">
            <v>20.869367610439323</v>
          </cell>
        </row>
        <row r="19">
          <cell r="C19" t="str">
            <v>Cosecha propia 96</v>
          </cell>
          <cell r="E19">
            <v>3344080</v>
          </cell>
          <cell r="F19">
            <v>3902095</v>
          </cell>
          <cell r="G19">
            <v>7199340</v>
          </cell>
          <cell r="H19">
            <v>7227780</v>
          </cell>
          <cell r="I19">
            <v>8105850</v>
          </cell>
          <cell r="J19">
            <v>5073290</v>
          </cell>
          <cell r="K19">
            <v>4934455</v>
          </cell>
          <cell r="L19">
            <v>4869025</v>
          </cell>
          <cell r="M19">
            <v>4560740</v>
          </cell>
          <cell r="N19">
            <v>5623450</v>
          </cell>
          <cell r="O19">
            <v>3640000</v>
          </cell>
          <cell r="P19">
            <v>3522000</v>
          </cell>
          <cell r="Q19">
            <v>62002105</v>
          </cell>
          <cell r="S19" t="str">
            <v>Ene/Mzo</v>
          </cell>
          <cell r="AC19" t="str">
            <v>1995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K19" t="str">
            <v>Septiembre</v>
          </cell>
          <cell r="AL19">
            <v>5484020</v>
          </cell>
          <cell r="AM19">
            <v>1158289</v>
          </cell>
          <cell r="AN19">
            <v>21.121166589472686</v>
          </cell>
          <cell r="AO19">
            <v>7683200</v>
          </cell>
          <cell r="AP19">
            <v>1561664</v>
          </cell>
          <cell r="AQ19">
            <v>20.325697625989172</v>
          </cell>
          <cell r="AR19">
            <v>3177495</v>
          </cell>
          <cell r="AS19">
            <v>703688</v>
          </cell>
          <cell r="AT19">
            <v>22.145998656174122</v>
          </cell>
          <cell r="AU19">
            <v>5872520</v>
          </cell>
          <cell r="AV19">
            <v>1183710</v>
          </cell>
          <cell r="AW19">
            <v>20.156764046780598</v>
          </cell>
        </row>
        <row r="20">
          <cell r="C20" t="str">
            <v>Compras 96</v>
          </cell>
          <cell r="E20">
            <v>1749600</v>
          </cell>
          <cell r="F20">
            <v>2262310</v>
          </cell>
          <cell r="G20">
            <v>3266835</v>
          </cell>
          <cell r="H20">
            <v>2887075</v>
          </cell>
          <cell r="I20">
            <v>2749140</v>
          </cell>
          <cell r="J20">
            <v>2962855</v>
          </cell>
          <cell r="K20">
            <v>3659605</v>
          </cell>
          <cell r="L20">
            <v>2100095</v>
          </cell>
          <cell r="M20">
            <v>1894040</v>
          </cell>
          <cell r="N20">
            <v>2218370</v>
          </cell>
          <cell r="O20">
            <v>908000</v>
          </cell>
          <cell r="P20">
            <v>543000</v>
          </cell>
          <cell r="Q20">
            <v>27200925</v>
          </cell>
          <cell r="S20" t="str">
            <v>Abr/Jun</v>
          </cell>
          <cell r="AD20" t="str">
            <v>EXTRACCION DE ACEITE</v>
          </cell>
          <cell r="AK20" t="str">
            <v>Sub-total</v>
          </cell>
          <cell r="AL20">
            <v>15732300</v>
          </cell>
          <cell r="AM20">
            <v>3351194</v>
          </cell>
          <cell r="AN20">
            <v>21.301360894465525</v>
          </cell>
          <cell r="AO20">
            <v>19701925</v>
          </cell>
          <cell r="AP20">
            <v>4207890</v>
          </cell>
          <cell r="AQ20">
            <v>21.357760726426477</v>
          </cell>
          <cell r="AR20">
            <v>9700410</v>
          </cell>
          <cell r="AS20">
            <v>2144004</v>
          </cell>
          <cell r="AT20">
            <v>22.102199803925814</v>
          </cell>
          <cell r="AU20">
            <v>18646270</v>
          </cell>
          <cell r="AV20">
            <v>3841800</v>
          </cell>
          <cell r="AW20">
            <v>20.603584523875284</v>
          </cell>
        </row>
        <row r="21">
          <cell r="C21" t="str">
            <v>Fruto Vendido</v>
          </cell>
          <cell r="F21">
            <v>11690</v>
          </cell>
          <cell r="Q21">
            <v>11690</v>
          </cell>
        </row>
        <row r="22">
          <cell r="C22" t="str">
            <v>Procesada propia 96</v>
          </cell>
          <cell r="E22">
            <v>3364490</v>
          </cell>
          <cell r="F22">
            <v>3750250</v>
          </cell>
          <cell r="G22">
            <v>7402815</v>
          </cell>
          <cell r="H22">
            <v>7029785</v>
          </cell>
          <cell r="I22">
            <v>8138130</v>
          </cell>
          <cell r="J22">
            <v>5208915</v>
          </cell>
          <cell r="K22">
            <v>4856655</v>
          </cell>
          <cell r="L22">
            <v>4836525</v>
          </cell>
          <cell r="M22">
            <v>4595760</v>
          </cell>
          <cell r="N22">
            <v>5637910</v>
          </cell>
          <cell r="O22">
            <v>3640000</v>
          </cell>
          <cell r="P22">
            <v>3522000</v>
          </cell>
          <cell r="Q22">
            <v>61983235</v>
          </cell>
          <cell r="S22" t="str">
            <v>Jul/Sep</v>
          </cell>
          <cell r="AD22" t="str">
            <v>Ene/Mzo</v>
          </cell>
          <cell r="AE22" t="str">
            <v>Abr/Jun</v>
          </cell>
          <cell r="AF22" t="str">
            <v>Jul/Sep</v>
          </cell>
          <cell r="AG22" t="str">
            <v>Oct/Dic</v>
          </cell>
        </row>
        <row r="23">
          <cell r="B23" t="str">
            <v>T</v>
          </cell>
          <cell r="C23" t="str">
            <v>Procesada compras 96</v>
          </cell>
          <cell r="E23">
            <v>1749600</v>
          </cell>
          <cell r="F23">
            <v>2262310</v>
          </cell>
          <cell r="G23">
            <v>3266835</v>
          </cell>
          <cell r="H23">
            <v>2887075</v>
          </cell>
          <cell r="I23">
            <v>2749140</v>
          </cell>
          <cell r="J23">
            <v>2962855</v>
          </cell>
          <cell r="K23">
            <v>3659605</v>
          </cell>
          <cell r="L23">
            <v>2100095</v>
          </cell>
          <cell r="M23">
            <v>1894040</v>
          </cell>
          <cell r="N23">
            <v>2218370</v>
          </cell>
          <cell r="O23">
            <v>908000</v>
          </cell>
          <cell r="P23">
            <v>543000</v>
          </cell>
          <cell r="Q23">
            <v>27200925</v>
          </cell>
          <cell r="S23" t="str">
            <v>Oct/Dic</v>
          </cell>
          <cell r="AC23" t="str">
            <v>1989</v>
          </cell>
          <cell r="AD23">
            <v>19.465321036971108</v>
          </cell>
          <cell r="AE23">
            <v>20.792839236961008</v>
          </cell>
          <cell r="AF23">
            <v>21.357760726426477</v>
          </cell>
          <cell r="AG23">
            <v>19.847098395428624</v>
          </cell>
          <cell r="AK23" t="str">
            <v>Octubre</v>
          </cell>
          <cell r="AL23">
            <v>4701295</v>
          </cell>
          <cell r="AM23">
            <v>991566</v>
          </cell>
          <cell r="AN23">
            <v>21.091337599533748</v>
          </cell>
          <cell r="AO23">
            <v>5859925</v>
          </cell>
          <cell r="AP23">
            <v>1180075</v>
          </cell>
          <cell r="AQ23">
            <v>20.13805637444165</v>
          </cell>
          <cell r="AR23">
            <v>4801440</v>
          </cell>
          <cell r="AS23">
            <v>1030270</v>
          </cell>
          <cell r="AT23">
            <v>21.457521077010231</v>
          </cell>
          <cell r="AU23">
            <v>6243060</v>
          </cell>
          <cell r="AV23">
            <v>1256760</v>
          </cell>
          <cell r="AW23">
            <v>20.130512921548089</v>
          </cell>
        </row>
        <row r="24">
          <cell r="C24" t="str">
            <v>Total procesada 96</v>
          </cell>
          <cell r="E24">
            <v>5114090</v>
          </cell>
          <cell r="F24">
            <v>6012560</v>
          </cell>
          <cell r="G24">
            <v>10669650</v>
          </cell>
          <cell r="H24">
            <v>9916860</v>
          </cell>
          <cell r="I24">
            <v>10887270</v>
          </cell>
          <cell r="J24">
            <v>8171770</v>
          </cell>
          <cell r="K24">
            <v>8516260</v>
          </cell>
          <cell r="L24">
            <v>6936620</v>
          </cell>
          <cell r="M24">
            <v>6489800</v>
          </cell>
          <cell r="N24">
            <v>7856280</v>
          </cell>
          <cell r="O24">
            <v>4548000</v>
          </cell>
          <cell r="P24">
            <v>4065000</v>
          </cell>
          <cell r="Q24">
            <v>89184160</v>
          </cell>
          <cell r="S24" t="str">
            <v>TOTAL</v>
          </cell>
          <cell r="AC24" t="str">
            <v>1990</v>
          </cell>
          <cell r="AD24">
            <v>19.490461425320539</v>
          </cell>
          <cell r="AE24">
            <v>19.777528808676063</v>
          </cell>
          <cell r="AF24">
            <v>22.102199803925814</v>
          </cell>
          <cell r="AG24">
            <v>21.03611481554972</v>
          </cell>
          <cell r="AK24" t="str">
            <v>Noviembre</v>
          </cell>
          <cell r="AL24">
            <v>4239710</v>
          </cell>
          <cell r="AM24">
            <v>872257</v>
          </cell>
          <cell r="AN24">
            <v>20.573506206792448</v>
          </cell>
          <cell r="AO24">
            <v>5641080</v>
          </cell>
          <cell r="AP24">
            <v>1124601</v>
          </cell>
          <cell r="AQ24">
            <v>19.935916526622563</v>
          </cell>
          <cell r="AR24">
            <v>4383960</v>
          </cell>
          <cell r="AS24">
            <v>924182</v>
          </cell>
          <cell r="AT24">
            <v>21.080986140384493</v>
          </cell>
          <cell r="AU24">
            <v>1811090</v>
          </cell>
          <cell r="AV24">
            <v>384578</v>
          </cell>
          <cell r="AW24">
            <v>21.234615618218864</v>
          </cell>
        </row>
        <row r="25">
          <cell r="C25" t="str">
            <v>Propia acumulada 96</v>
          </cell>
          <cell r="E25">
            <v>3364490</v>
          </cell>
          <cell r="F25">
            <v>7114740</v>
          </cell>
          <cell r="G25">
            <v>14517555</v>
          </cell>
          <cell r="H25">
            <v>21547340</v>
          </cell>
          <cell r="I25">
            <v>29685470</v>
          </cell>
          <cell r="J25">
            <v>34894385</v>
          </cell>
          <cell r="K25">
            <v>39751040</v>
          </cell>
          <cell r="L25">
            <v>44587565</v>
          </cell>
          <cell r="M25">
            <v>49183325</v>
          </cell>
          <cell r="N25">
            <v>54821235</v>
          </cell>
          <cell r="O25">
            <v>58461235</v>
          </cell>
          <cell r="P25">
            <v>61983235</v>
          </cell>
          <cell r="AC25" t="str">
            <v>1991</v>
          </cell>
          <cell r="AD25">
            <v>20.082269223410623</v>
          </cell>
          <cell r="AE25">
            <v>20.3123329765547</v>
          </cell>
          <cell r="AF25">
            <v>20.603584523875284</v>
          </cell>
          <cell r="AG25">
            <v>20.378786091642198</v>
          </cell>
          <cell r="AK25" t="str">
            <v>Diciembre</v>
          </cell>
          <cell r="AL25">
            <v>2782505</v>
          </cell>
          <cell r="AM25">
            <v>563299</v>
          </cell>
          <cell r="AN25">
            <v>20.244312229447925</v>
          </cell>
          <cell r="AO25">
            <v>3686540</v>
          </cell>
          <cell r="AP25">
            <v>709611</v>
          </cell>
          <cell r="AQ25">
            <v>19.248699322399865</v>
          </cell>
          <cell r="AR25">
            <v>3817020</v>
          </cell>
          <cell r="AS25">
            <v>780752</v>
          </cell>
          <cell r="AT25">
            <v>20.454490675972355</v>
          </cell>
          <cell r="AU25">
            <v>0</v>
          </cell>
          <cell r="AV25">
            <v>0</v>
          </cell>
          <cell r="AW25">
            <v>0</v>
          </cell>
        </row>
        <row r="26">
          <cell r="C26" t="str">
            <v>Compras acumulada 96</v>
          </cell>
          <cell r="E26">
            <v>1749600</v>
          </cell>
          <cell r="F26">
            <v>4011910</v>
          </cell>
          <cell r="G26">
            <v>7278745</v>
          </cell>
          <cell r="H26">
            <v>10165820</v>
          </cell>
          <cell r="I26">
            <v>12914960</v>
          </cell>
          <cell r="J26">
            <v>15877815</v>
          </cell>
          <cell r="K26">
            <v>19537420</v>
          </cell>
          <cell r="L26">
            <v>21637515</v>
          </cell>
          <cell r="M26">
            <v>23531555</v>
          </cell>
          <cell r="N26">
            <v>25749925</v>
          </cell>
          <cell r="O26">
            <v>26657925</v>
          </cell>
          <cell r="P26">
            <v>27200925</v>
          </cell>
          <cell r="S26" t="str">
            <v>AÑO 1988</v>
          </cell>
          <cell r="AC26" t="str">
            <v>1992</v>
          </cell>
          <cell r="AD26">
            <v>20.03485346077343</v>
          </cell>
          <cell r="AE26">
            <v>18.995840524187791</v>
          </cell>
          <cell r="AF26">
            <v>20.169842846561515</v>
          </cell>
          <cell r="AG26">
            <v>19.5040971563554</v>
          </cell>
          <cell r="AK26" t="str">
            <v>Sub-total</v>
          </cell>
          <cell r="AL26">
            <v>11723510</v>
          </cell>
          <cell r="AM26">
            <v>2427122</v>
          </cell>
          <cell r="AN26">
            <v>20.703031771201626</v>
          </cell>
          <cell r="AO26">
            <v>15187545</v>
          </cell>
          <cell r="AP26">
            <v>3014287</v>
          </cell>
          <cell r="AQ26">
            <v>19.847098395428624</v>
          </cell>
          <cell r="AR26">
            <v>13002420</v>
          </cell>
          <cell r="AS26">
            <v>2735204</v>
          </cell>
          <cell r="AT26">
            <v>21.03611481554972</v>
          </cell>
          <cell r="AU26">
            <v>8054150</v>
          </cell>
          <cell r="AV26">
            <v>1641338</v>
          </cell>
          <cell r="AW26">
            <v>20.378786091642198</v>
          </cell>
        </row>
        <row r="27">
          <cell r="C27" t="str">
            <v>Acum. procesada 96</v>
          </cell>
          <cell r="E27">
            <v>5114090</v>
          </cell>
          <cell r="F27">
            <v>11126650</v>
          </cell>
          <cell r="G27">
            <v>21796300</v>
          </cell>
          <cell r="H27">
            <v>31713160</v>
          </cell>
          <cell r="I27">
            <v>42600430</v>
          </cell>
          <cell r="J27">
            <v>50772200</v>
          </cell>
          <cell r="K27">
            <v>59288460</v>
          </cell>
          <cell r="L27">
            <v>66225080</v>
          </cell>
          <cell r="M27">
            <v>72714880</v>
          </cell>
          <cell r="N27">
            <v>80571160</v>
          </cell>
          <cell r="O27">
            <v>85119160</v>
          </cell>
          <cell r="P27">
            <v>89184160</v>
          </cell>
          <cell r="S27" t="str">
            <v>Ene/Mzo</v>
          </cell>
          <cell r="AC27" t="str">
            <v>1993</v>
          </cell>
          <cell r="AD27">
            <v>19.539690356281223</v>
          </cell>
          <cell r="AE27">
            <v>18.971480828439763</v>
          </cell>
          <cell r="AF27">
            <v>20.215270967492891</v>
          </cell>
          <cell r="AG27">
            <v>19.898198455819273</v>
          </cell>
        </row>
        <row r="28">
          <cell r="B28" t="str">
            <v>A</v>
          </cell>
          <cell r="C28" t="str">
            <v>Inv. final 1996</v>
          </cell>
          <cell r="E28">
            <v>61120</v>
          </cell>
          <cell r="F28">
            <v>212965</v>
          </cell>
          <cell r="G28">
            <v>9490</v>
          </cell>
          <cell r="H28">
            <v>207485</v>
          </cell>
          <cell r="I28">
            <v>175205</v>
          </cell>
          <cell r="J28">
            <v>39580</v>
          </cell>
          <cell r="K28">
            <v>117380</v>
          </cell>
          <cell r="L28">
            <v>149880</v>
          </cell>
          <cell r="M28">
            <v>114860</v>
          </cell>
          <cell r="N28">
            <v>100400</v>
          </cell>
          <cell r="O28">
            <v>100400</v>
          </cell>
          <cell r="P28">
            <v>100400</v>
          </cell>
          <cell r="S28" t="str">
            <v>Abr/Jun</v>
          </cell>
          <cell r="AC28" t="str">
            <v>1994</v>
          </cell>
          <cell r="AD28">
            <v>20.851276979142568</v>
          </cell>
          <cell r="AE28">
            <v>20.550312859678225</v>
          </cell>
          <cell r="AF28">
            <v>21.180197209276848</v>
          </cell>
          <cell r="AG28">
            <v>20.587913201605783</v>
          </cell>
          <cell r="AK28" t="str">
            <v>Gran-total</v>
          </cell>
          <cell r="AL28">
            <v>57867980</v>
          </cell>
          <cell r="AM28">
            <v>11864307</v>
          </cell>
          <cell r="AN28">
            <v>20.502369358667782</v>
          </cell>
          <cell r="AO28">
            <v>74423990</v>
          </cell>
          <cell r="AP28">
            <v>15241022</v>
          </cell>
          <cell r="AQ28">
            <v>20.478641362818628</v>
          </cell>
          <cell r="AR28">
            <v>54957500</v>
          </cell>
          <cell r="AS28">
            <v>11208108</v>
          </cell>
          <cell r="AT28">
            <v>20.394137287904289</v>
          </cell>
          <cell r="AU28">
            <v>64550730</v>
          </cell>
          <cell r="AV28">
            <v>13134142</v>
          </cell>
          <cell r="AW28">
            <v>20.347007694568287</v>
          </cell>
        </row>
        <row r="29">
          <cell r="S29" t="str">
            <v>Jul/Sep</v>
          </cell>
          <cell r="AC29" t="str">
            <v>1995</v>
          </cell>
        </row>
        <row r="30">
          <cell r="C30" t="str">
            <v>Produccion 1995</v>
          </cell>
          <cell r="E30">
            <v>1586650</v>
          </cell>
          <cell r="F30">
            <v>1175590</v>
          </cell>
          <cell r="G30">
            <v>1959540</v>
          </cell>
          <cell r="H30">
            <v>1365770</v>
          </cell>
          <cell r="I30">
            <v>1387090</v>
          </cell>
          <cell r="J30">
            <v>1215260</v>
          </cell>
          <cell r="K30">
            <v>1440195</v>
          </cell>
          <cell r="L30">
            <v>1569240</v>
          </cell>
          <cell r="M30">
            <v>1372740</v>
          </cell>
          <cell r="N30">
            <v>1284300</v>
          </cell>
          <cell r="O30">
            <v>993600</v>
          </cell>
          <cell r="P30">
            <v>722070</v>
          </cell>
          <cell r="Q30">
            <v>16072045</v>
          </cell>
          <cell r="S30" t="str">
            <v>Oct/Dic</v>
          </cell>
        </row>
        <row r="31">
          <cell r="B31" t="str">
            <v>A</v>
          </cell>
          <cell r="C31" t="str">
            <v>Acumulado 1995</v>
          </cell>
          <cell r="E31">
            <v>1586650</v>
          </cell>
          <cell r="F31">
            <v>2762240</v>
          </cell>
          <cell r="G31">
            <v>4721780</v>
          </cell>
          <cell r="H31">
            <v>6087550</v>
          </cell>
          <cell r="I31">
            <v>7474640</v>
          </cell>
          <cell r="J31">
            <v>8689900</v>
          </cell>
          <cell r="K31">
            <v>10130095</v>
          </cell>
          <cell r="L31">
            <v>11699335</v>
          </cell>
          <cell r="M31">
            <v>13072075</v>
          </cell>
          <cell r="N31">
            <v>14356375</v>
          </cell>
          <cell r="O31">
            <v>15349975</v>
          </cell>
          <cell r="P31">
            <v>16072045</v>
          </cell>
          <cell r="S31" t="str">
            <v>TOTAL</v>
          </cell>
        </row>
        <row r="32">
          <cell r="C32" t="str">
            <v>Extraccion Mes. 95</v>
          </cell>
          <cell r="E32">
            <v>0.21190000000000001</v>
          </cell>
          <cell r="F32">
            <v>0.22070000000000001</v>
          </cell>
          <cell r="G32">
            <v>0.214</v>
          </cell>
          <cell r="H32">
            <v>0.19650000000000001</v>
          </cell>
          <cell r="I32">
            <v>0.19819999999999999</v>
          </cell>
          <cell r="J32">
            <v>0.2024</v>
          </cell>
          <cell r="K32">
            <v>0.2069</v>
          </cell>
          <cell r="L32">
            <v>0.1978</v>
          </cell>
          <cell r="M32">
            <v>0.2056</v>
          </cell>
          <cell r="N32">
            <v>0.2046</v>
          </cell>
          <cell r="O32">
            <v>0.20630000000000001</v>
          </cell>
          <cell r="P32">
            <v>0.2069</v>
          </cell>
        </row>
        <row r="33">
          <cell r="C33" t="str">
            <v>Extraccion acum. 95</v>
          </cell>
          <cell r="E33">
            <v>0.2119356652734867</v>
          </cell>
          <cell r="F33">
            <v>0.21557936799057215</v>
          </cell>
          <cell r="G33">
            <v>0.21493733888621583</v>
          </cell>
          <cell r="H33">
            <v>0.21049352520318984</v>
          </cell>
          <cell r="I33">
            <v>0.20808837692630563</v>
          </cell>
          <cell r="J33">
            <v>0.20727400844423516</v>
          </cell>
          <cell r="K33">
            <v>0.20722739364163995</v>
          </cell>
          <cell r="L33">
            <v>0.20591300663067008</v>
          </cell>
          <cell r="M33">
            <v>0.20587617179990778</v>
          </cell>
          <cell r="N33">
            <v>0.20576379558184671</v>
          </cell>
          <cell r="O33">
            <v>0.2057996804053126</v>
          </cell>
          <cell r="P33">
            <v>0.20584693043791841</v>
          </cell>
        </row>
        <row r="34">
          <cell r="C34" t="str">
            <v xml:space="preserve">Ventas mes </v>
          </cell>
          <cell r="E34">
            <v>1772400</v>
          </cell>
          <cell r="F34">
            <v>1092870</v>
          </cell>
          <cell r="G34">
            <v>2086810</v>
          </cell>
          <cell r="H34">
            <v>1333970</v>
          </cell>
          <cell r="I34">
            <v>1546750</v>
          </cell>
          <cell r="J34">
            <v>737590</v>
          </cell>
          <cell r="K34">
            <v>1771315</v>
          </cell>
          <cell r="L34">
            <v>1563500</v>
          </cell>
          <cell r="M34">
            <v>1452090</v>
          </cell>
          <cell r="N34">
            <v>815880</v>
          </cell>
          <cell r="O34">
            <v>1056450</v>
          </cell>
          <cell r="P34">
            <v>841880</v>
          </cell>
          <cell r="Q34">
            <v>16071505</v>
          </cell>
          <cell r="S34" t="str">
            <v>AÑO 1989</v>
          </cell>
        </row>
        <row r="35">
          <cell r="B35" t="str">
            <v>C</v>
          </cell>
          <cell r="C35" t="str">
            <v>Acum ventas 1995</v>
          </cell>
          <cell r="E35">
            <v>1772400</v>
          </cell>
          <cell r="F35">
            <v>2865270</v>
          </cell>
          <cell r="G35">
            <v>4952080</v>
          </cell>
          <cell r="H35">
            <v>6286050</v>
          </cell>
          <cell r="I35">
            <v>7832800</v>
          </cell>
          <cell r="J35">
            <v>8570390</v>
          </cell>
          <cell r="K35">
            <v>10341705</v>
          </cell>
          <cell r="L35">
            <v>11905205</v>
          </cell>
          <cell r="M35">
            <v>13357295</v>
          </cell>
          <cell r="N35">
            <v>14173175</v>
          </cell>
          <cell r="O35">
            <v>15229625</v>
          </cell>
          <cell r="P35">
            <v>16071505</v>
          </cell>
          <cell r="R35" t="str">
            <v xml:space="preserve"> </v>
          </cell>
          <cell r="S35" t="str">
            <v>Ene/Mzo</v>
          </cell>
          <cell r="AM35" t="str">
            <v>COSECHA</v>
          </cell>
        </row>
        <row r="36">
          <cell r="C36" t="str">
            <v>Inv. final 1995</v>
          </cell>
          <cell r="E36">
            <v>146060</v>
          </cell>
          <cell r="F36">
            <v>228780</v>
          </cell>
          <cell r="G36">
            <v>101510</v>
          </cell>
          <cell r="H36">
            <v>133310</v>
          </cell>
          <cell r="I36">
            <v>1650</v>
          </cell>
          <cell r="J36">
            <v>451320</v>
          </cell>
          <cell r="K36">
            <v>120660</v>
          </cell>
          <cell r="L36">
            <v>126400</v>
          </cell>
          <cell r="M36">
            <v>47050</v>
          </cell>
          <cell r="N36">
            <v>515470</v>
          </cell>
          <cell r="O36">
            <v>452620</v>
          </cell>
          <cell r="P36">
            <v>336810</v>
          </cell>
          <cell r="S36" t="str">
            <v>Abr/Jun</v>
          </cell>
          <cell r="AL36" t="str">
            <v>AÑO 1989</v>
          </cell>
          <cell r="AM36" t="str">
            <v>Fruta propia recolectado</v>
          </cell>
          <cell r="AN36" t="str">
            <v>Compras</v>
          </cell>
        </row>
        <row r="37">
          <cell r="R37" t="str">
            <v xml:space="preserve"> </v>
          </cell>
          <cell r="S37" t="str">
            <v>Jul/Sep</v>
          </cell>
        </row>
        <row r="38">
          <cell r="B38" t="str">
            <v>E</v>
          </cell>
          <cell r="C38" t="str">
            <v>Presupuesto mes 96</v>
          </cell>
          <cell r="E38">
            <v>1016064.0833396895</v>
          </cell>
          <cell r="F38">
            <v>1124183.4004912705</v>
          </cell>
          <cell r="G38">
            <v>1661532.63732177</v>
          </cell>
          <cell r="H38">
            <v>1824557.2157656136</v>
          </cell>
          <cell r="I38">
            <v>1653549.567277974</v>
          </cell>
          <cell r="J38">
            <v>1567038.1217819275</v>
          </cell>
          <cell r="K38">
            <v>1724823.6795787786</v>
          </cell>
          <cell r="L38">
            <v>1864217.7265545093</v>
          </cell>
          <cell r="M38">
            <v>1879673.1369935474</v>
          </cell>
          <cell r="N38">
            <v>1707096.2791009496</v>
          </cell>
          <cell r="O38">
            <v>1272780.3259147196</v>
          </cell>
          <cell r="P38">
            <v>1128948.1245806681</v>
          </cell>
          <cell r="Q38">
            <v>18424464.298701417</v>
          </cell>
          <cell r="S38" t="str">
            <v>Oct/Dic</v>
          </cell>
          <cell r="AL38" t="str">
            <v>Enero</v>
          </cell>
          <cell r="AM38">
            <v>3592.07</v>
          </cell>
          <cell r="AN38">
            <v>7.6050000000000004</v>
          </cell>
        </row>
        <row r="39">
          <cell r="C39" t="str">
            <v>Presup. acum 96</v>
          </cell>
          <cell r="E39">
            <v>1016064.0833396895</v>
          </cell>
          <cell r="F39">
            <v>2140247.48383096</v>
          </cell>
          <cell r="G39">
            <v>3801780.1211527297</v>
          </cell>
          <cell r="H39">
            <v>5626337.3369183429</v>
          </cell>
          <cell r="I39">
            <v>7279886.9041963164</v>
          </cell>
          <cell r="J39">
            <v>8846925.0259782448</v>
          </cell>
          <cell r="K39">
            <v>10571748.705557024</v>
          </cell>
          <cell r="L39">
            <v>12435966.432111533</v>
          </cell>
          <cell r="M39">
            <v>14315639.569105081</v>
          </cell>
          <cell r="N39">
            <v>16022735.84820603</v>
          </cell>
          <cell r="O39">
            <v>17295516.17412075</v>
          </cell>
          <cell r="P39">
            <v>18424464.298701417</v>
          </cell>
          <cell r="S39" t="str">
            <v>TOTAL</v>
          </cell>
          <cell r="AL39" t="str">
            <v>Febrero</v>
          </cell>
          <cell r="AM39">
            <v>4924.03</v>
          </cell>
          <cell r="AN39">
            <v>50.61</v>
          </cell>
        </row>
        <row r="40">
          <cell r="C40" t="str">
            <v>Extracción  Ppto  96</v>
          </cell>
          <cell r="E40">
            <v>0.20880000000000001</v>
          </cell>
          <cell r="F40">
            <v>0.20969999999999997</v>
          </cell>
          <cell r="G40">
            <v>0.20929999999999999</v>
          </cell>
          <cell r="H40">
            <v>0.20940000000000003</v>
          </cell>
          <cell r="I40">
            <v>0.20940000000000003</v>
          </cell>
          <cell r="J40">
            <v>0.21090000000000003</v>
          </cell>
          <cell r="K40">
            <v>0.21139999999999998</v>
          </cell>
          <cell r="L40">
            <v>0.21190000000000001</v>
          </cell>
          <cell r="M40">
            <v>0.21100000000000002</v>
          </cell>
          <cell r="N40">
            <v>0.21079999999999999</v>
          </cell>
          <cell r="O40">
            <v>0.21039999999999995</v>
          </cell>
          <cell r="P40">
            <v>0.21040000000000003</v>
          </cell>
          <cell r="Q40">
            <v>0.21036316816159814</v>
          </cell>
        </row>
        <row r="41">
          <cell r="C41" t="str">
            <v>Inv.inicial 1996</v>
          </cell>
          <cell r="E41">
            <v>336810</v>
          </cell>
          <cell r="F41">
            <v>322830</v>
          </cell>
          <cell r="G41">
            <v>24810</v>
          </cell>
          <cell r="H41">
            <v>561020</v>
          </cell>
          <cell r="I41">
            <v>8130</v>
          </cell>
          <cell r="J41">
            <v>0</v>
          </cell>
          <cell r="K41">
            <v>0</v>
          </cell>
          <cell r="L41">
            <v>130410</v>
          </cell>
          <cell r="M41">
            <v>265860</v>
          </cell>
          <cell r="N41">
            <v>0</v>
          </cell>
          <cell r="O41">
            <v>0</v>
          </cell>
          <cell r="P41">
            <v>0</v>
          </cell>
          <cell r="AL41" t="str">
            <v>Marzo</v>
          </cell>
          <cell r="AM41">
            <v>6697.415</v>
          </cell>
          <cell r="AN41">
            <v>62.39</v>
          </cell>
        </row>
        <row r="42">
          <cell r="B42" t="str">
            <v>I</v>
          </cell>
          <cell r="C42" t="str">
            <v>Produccion 1996</v>
          </cell>
          <cell r="E42">
            <v>1062210</v>
          </cell>
          <cell r="F42">
            <v>1224070</v>
          </cell>
          <cell r="G42">
            <v>2184180</v>
          </cell>
          <cell r="H42">
            <v>2059560</v>
          </cell>
          <cell r="I42">
            <v>2285330</v>
          </cell>
          <cell r="J42">
            <v>1701620</v>
          </cell>
          <cell r="K42">
            <v>1763440</v>
          </cell>
          <cell r="L42">
            <v>1475710</v>
          </cell>
          <cell r="M42">
            <v>1350190</v>
          </cell>
          <cell r="N42">
            <v>1630490</v>
          </cell>
          <cell r="O42">
            <v>977820</v>
          </cell>
          <cell r="P42">
            <v>873975</v>
          </cell>
          <cell r="Q42">
            <v>18588595</v>
          </cell>
          <cell r="S42" t="str">
            <v>ENERO</v>
          </cell>
          <cell r="AL42" t="str">
            <v>Abril</v>
          </cell>
          <cell r="AM42">
            <v>8476.42</v>
          </cell>
          <cell r="AN42">
            <v>500.45499999999998</v>
          </cell>
        </row>
        <row r="43">
          <cell r="C43" t="str">
            <v>Acumulado 1996</v>
          </cell>
          <cell r="E43">
            <v>1062210</v>
          </cell>
          <cell r="F43">
            <v>2286280</v>
          </cell>
          <cell r="G43">
            <v>4470460</v>
          </cell>
          <cell r="H43">
            <v>6530020</v>
          </cell>
          <cell r="I43">
            <v>8815350</v>
          </cell>
          <cell r="J43">
            <v>10516970</v>
          </cell>
          <cell r="K43">
            <v>12280410</v>
          </cell>
          <cell r="L43">
            <v>13756120</v>
          </cell>
          <cell r="M43">
            <v>15106310</v>
          </cell>
          <cell r="N43">
            <v>16736800</v>
          </cell>
          <cell r="O43">
            <v>17714620</v>
          </cell>
          <cell r="P43">
            <v>18588595</v>
          </cell>
          <cell r="S43" t="str">
            <v>FEBRERO</v>
          </cell>
          <cell r="AL43" t="str">
            <v>Mayo</v>
          </cell>
          <cell r="AM43">
            <v>8017.5649999999996</v>
          </cell>
          <cell r="AN43">
            <v>597.99</v>
          </cell>
        </row>
        <row r="44">
          <cell r="C44" t="str">
            <v>Extraccion mes 96</v>
          </cell>
          <cell r="E44">
            <v>0.20770264113459092</v>
          </cell>
          <cell r="F44">
            <v>0.20358549436512899</v>
          </cell>
          <cell r="G44">
            <v>0.20470962027807849</v>
          </cell>
          <cell r="H44">
            <v>0.20768267374955379</v>
          </cell>
          <cell r="I44">
            <v>0.20990845271587827</v>
          </cell>
          <cell r="J44">
            <v>0.20823150920791947</v>
          </cell>
          <cell r="K44">
            <v>0.20706742161465244</v>
          </cell>
          <cell r="L44">
            <v>0.21274194059931206</v>
          </cell>
          <cell r="M44">
            <v>0.20804801380628063</v>
          </cell>
          <cell r="N44">
            <v>0.20753970072349764</v>
          </cell>
          <cell r="O44">
            <v>0.215</v>
          </cell>
          <cell r="P44">
            <v>0.215</v>
          </cell>
          <cell r="S44" t="str">
            <v>MARZO</v>
          </cell>
          <cell r="AL44" t="str">
            <v>Junio</v>
          </cell>
          <cell r="AM44">
            <v>6211.41</v>
          </cell>
          <cell r="AN44">
            <v>478.17</v>
          </cell>
        </row>
        <row r="45">
          <cell r="B45" t="str">
            <v>T</v>
          </cell>
          <cell r="C45" t="str">
            <v>Extraccion acum. 96</v>
          </cell>
          <cell r="E45">
            <v>0.20770264113459092</v>
          </cell>
          <cell r="F45">
            <v>0.20547783924182031</v>
          </cell>
          <cell r="G45">
            <v>0.20510178333019824</v>
          </cell>
          <cell r="H45">
            <v>0.20590884036784729</v>
          </cell>
          <cell r="I45">
            <v>0.20693100985130902</v>
          </cell>
          <cell r="J45">
            <v>0.20714032482342698</v>
          </cell>
          <cell r="K45">
            <v>0.20712985292584762</v>
          </cell>
          <cell r="L45">
            <v>0.20771768037124305</v>
          </cell>
          <cell r="M45">
            <v>0.20774716261650986</v>
          </cell>
          <cell r="N45">
            <v>0.20772693355786362</v>
          </cell>
          <cell r="O45">
            <v>0.20811554061388765</v>
          </cell>
          <cell r="P45">
            <v>0.20842933319100612</v>
          </cell>
          <cell r="R45" t="str">
            <v xml:space="preserve"> </v>
          </cell>
          <cell r="S45" t="str">
            <v>ABRIL</v>
          </cell>
          <cell r="AL45" t="str">
            <v>Julio</v>
          </cell>
          <cell r="AM45">
            <v>5361.85</v>
          </cell>
          <cell r="AN45">
            <v>112.66500000000001</v>
          </cell>
        </row>
        <row r="46">
          <cell r="C46" t="str">
            <v xml:space="preserve">Ventas mes </v>
          </cell>
          <cell r="D46" t="str">
            <v>*</v>
          </cell>
          <cell r="E46">
            <v>1076190</v>
          </cell>
          <cell r="F46">
            <v>1522090</v>
          </cell>
          <cell r="G46">
            <v>1647970</v>
          </cell>
          <cell r="H46">
            <v>2612450</v>
          </cell>
          <cell r="I46">
            <v>2224210</v>
          </cell>
          <cell r="J46">
            <v>1701620</v>
          </cell>
          <cell r="K46">
            <v>1633030</v>
          </cell>
          <cell r="L46">
            <v>1340260</v>
          </cell>
          <cell r="M46">
            <v>1616050</v>
          </cell>
          <cell r="N46">
            <v>1630490</v>
          </cell>
          <cell r="O46">
            <v>977820</v>
          </cell>
          <cell r="P46">
            <v>873975</v>
          </cell>
          <cell r="Q46">
            <v>18856155</v>
          </cell>
          <cell r="S46" t="str">
            <v>MAYO</v>
          </cell>
          <cell r="AL46" t="str">
            <v>Agosto</v>
          </cell>
          <cell r="AM46">
            <v>6457.44</v>
          </cell>
          <cell r="AN46">
            <v>166.42500000000001</v>
          </cell>
        </row>
        <row r="47">
          <cell r="C47" t="str">
            <v>Ajustes aceit proc. 96</v>
          </cell>
          <cell r="I47">
            <v>-69250</v>
          </cell>
          <cell r="S47" t="str">
            <v>JUNIO</v>
          </cell>
          <cell r="AL47" t="str">
            <v>Septiembre</v>
          </cell>
          <cell r="AM47">
            <v>7249.4</v>
          </cell>
          <cell r="AN47">
            <v>366.19</v>
          </cell>
        </row>
        <row r="48">
          <cell r="B48" t="str">
            <v>E</v>
          </cell>
          <cell r="C48" t="str">
            <v>Inv. final 1996</v>
          </cell>
          <cell r="E48">
            <v>322830</v>
          </cell>
          <cell r="F48">
            <v>24810</v>
          </cell>
          <cell r="G48">
            <v>561020</v>
          </cell>
          <cell r="H48">
            <v>8130</v>
          </cell>
          <cell r="I48">
            <v>0</v>
          </cell>
          <cell r="J48">
            <v>0</v>
          </cell>
          <cell r="K48">
            <v>130410</v>
          </cell>
          <cell r="L48">
            <v>265860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S48" t="str">
            <v>JULIO</v>
          </cell>
          <cell r="AL48" t="str">
            <v>Octubre</v>
          </cell>
          <cell r="AM48">
            <v>5822.8</v>
          </cell>
          <cell r="AN48">
            <v>207.97</v>
          </cell>
        </row>
        <row r="49">
          <cell r="S49" t="str">
            <v>AGOSTO</v>
          </cell>
          <cell r="AL49" t="str">
            <v>Noviembre</v>
          </cell>
          <cell r="AM49">
            <v>5225.1499999999996</v>
          </cell>
          <cell r="AN49">
            <v>166.71</v>
          </cell>
        </row>
        <row r="50">
          <cell r="C50" t="str">
            <v>Produccion 1995</v>
          </cell>
          <cell r="E50">
            <v>409470</v>
          </cell>
          <cell r="F50">
            <v>310379</v>
          </cell>
          <cell r="G50">
            <v>570830</v>
          </cell>
          <cell r="H50">
            <v>477080</v>
          </cell>
          <cell r="I50">
            <v>546460</v>
          </cell>
          <cell r="J50">
            <v>441080</v>
          </cell>
          <cell r="K50">
            <v>404520</v>
          </cell>
          <cell r="L50">
            <v>538910</v>
          </cell>
          <cell r="M50">
            <v>369310</v>
          </cell>
          <cell r="N50">
            <v>281650</v>
          </cell>
          <cell r="O50">
            <v>213100</v>
          </cell>
          <cell r="P50">
            <v>181050</v>
          </cell>
          <cell r="Q50">
            <v>4743839</v>
          </cell>
          <cell r="S50" t="str">
            <v>SEPT.</v>
          </cell>
          <cell r="AL50" t="str">
            <v>Diciembre</v>
          </cell>
          <cell r="AM50">
            <v>3567.77</v>
          </cell>
          <cell r="AN50">
            <v>103.49</v>
          </cell>
        </row>
        <row r="51">
          <cell r="B51" t="str">
            <v>A</v>
          </cell>
          <cell r="C51" t="str">
            <v>Acumulado 1995</v>
          </cell>
          <cell r="E51">
            <v>409470</v>
          </cell>
          <cell r="F51">
            <v>719849</v>
          </cell>
          <cell r="G51">
            <v>1290679</v>
          </cell>
          <cell r="H51">
            <v>1767759</v>
          </cell>
          <cell r="I51">
            <v>2314219</v>
          </cell>
          <cell r="J51">
            <v>2755299</v>
          </cell>
          <cell r="K51">
            <v>3159819</v>
          </cell>
          <cell r="L51">
            <v>3698729</v>
          </cell>
          <cell r="M51">
            <v>4068039</v>
          </cell>
          <cell r="N51">
            <v>4349689</v>
          </cell>
          <cell r="O51">
            <v>4562789</v>
          </cell>
          <cell r="P51">
            <v>4743839</v>
          </cell>
          <cell r="S51" t="str">
            <v>OCTUBRE</v>
          </cell>
        </row>
        <row r="52">
          <cell r="C52" t="str">
            <v>Extraccion acum.</v>
          </cell>
          <cell r="E52">
            <v>5.4694669183206507E-2</v>
          </cell>
          <cell r="F52">
            <v>5.6180705684026506E-2</v>
          </cell>
          <cell r="G52">
            <v>5.8752231068860079E-2</v>
          </cell>
          <cell r="H52">
            <v>6.1125054187590358E-2</v>
          </cell>
          <cell r="I52">
            <v>6.4426122938632244E-2</v>
          </cell>
          <cell r="J52">
            <v>6.5720188746981281E-2</v>
          </cell>
          <cell r="K52">
            <v>6.4639182134948694E-2</v>
          </cell>
          <cell r="L52">
            <v>6.5099119659540627E-2</v>
          </cell>
          <cell r="M52">
            <v>6.4068810502749179E-2</v>
          </cell>
          <cell r="N52">
            <v>6.2342235992066751E-2</v>
          </cell>
          <cell r="O52">
            <v>6.1174074743240686E-2</v>
          </cell>
          <cell r="P52">
            <v>6.0757961830102167E-2</v>
          </cell>
          <cell r="S52" t="str">
            <v>NOVIEMBRE</v>
          </cell>
          <cell r="AL52" t="str">
            <v>total</v>
          </cell>
          <cell r="AM52">
            <v>71603.320000000007</v>
          </cell>
          <cell r="AN52">
            <v>2820.67</v>
          </cell>
        </row>
        <row r="53">
          <cell r="B53" t="str">
            <v>L</v>
          </cell>
          <cell r="C53" t="str">
            <v>Ventas mes</v>
          </cell>
          <cell r="E53">
            <v>512498</v>
          </cell>
          <cell r="F53">
            <v>737954</v>
          </cell>
          <cell r="G53">
            <v>366141</v>
          </cell>
          <cell r="H53">
            <v>444090</v>
          </cell>
          <cell r="I53">
            <v>499374</v>
          </cell>
          <cell r="J53">
            <v>519057</v>
          </cell>
          <cell r="K53">
            <v>803141</v>
          </cell>
          <cell r="L53">
            <v>897856</v>
          </cell>
          <cell r="M53">
            <v>438901</v>
          </cell>
          <cell r="N53">
            <v>380670</v>
          </cell>
          <cell r="O53">
            <v>295309</v>
          </cell>
          <cell r="P53">
            <v>178856</v>
          </cell>
          <cell r="Q53">
            <v>6073847</v>
          </cell>
          <cell r="S53" t="str">
            <v>DICIEMBRE</v>
          </cell>
        </row>
        <row r="54">
          <cell r="C54" t="str">
            <v>Acum ventas 1995</v>
          </cell>
          <cell r="E54">
            <v>512498</v>
          </cell>
          <cell r="F54">
            <v>1250452</v>
          </cell>
          <cell r="G54">
            <v>1616593</v>
          </cell>
          <cell r="H54">
            <v>2060683</v>
          </cell>
          <cell r="I54">
            <v>2560057</v>
          </cell>
          <cell r="J54">
            <v>3079114</v>
          </cell>
          <cell r="K54">
            <v>3882255</v>
          </cell>
          <cell r="L54">
            <v>4780111</v>
          </cell>
          <cell r="M54">
            <v>5219012</v>
          </cell>
          <cell r="N54">
            <v>5599682</v>
          </cell>
          <cell r="O54">
            <v>5894991</v>
          </cell>
          <cell r="P54">
            <v>6073847</v>
          </cell>
        </row>
        <row r="55">
          <cell r="B55" t="str">
            <v>M</v>
          </cell>
          <cell r="C55" t="str">
            <v>Inv. final 1995</v>
          </cell>
          <cell r="E55">
            <v>1287908</v>
          </cell>
          <cell r="F55">
            <v>860333</v>
          </cell>
          <cell r="G55">
            <v>1065022</v>
          </cell>
          <cell r="H55">
            <v>1098012</v>
          </cell>
          <cell r="I55">
            <v>1145098</v>
          </cell>
          <cell r="J55">
            <v>1067121</v>
          </cell>
          <cell r="K55">
            <v>668500</v>
          </cell>
          <cell r="L55">
            <v>309554</v>
          </cell>
          <cell r="M55">
            <v>239963</v>
          </cell>
          <cell r="N55">
            <v>140943</v>
          </cell>
          <cell r="O55">
            <v>58734</v>
          </cell>
          <cell r="P55">
            <v>23487</v>
          </cell>
        </row>
        <row r="57">
          <cell r="B57" t="str">
            <v>E</v>
          </cell>
          <cell r="C57" t="str">
            <v>Presupuesto mes 96</v>
          </cell>
          <cell r="E57">
            <v>277373.8158542256</v>
          </cell>
          <cell r="F57">
            <v>305572.02588460862</v>
          </cell>
          <cell r="G57">
            <v>452495.74929450976</v>
          </cell>
          <cell r="H57">
            <v>496655.97563820425</v>
          </cell>
          <cell r="I57">
            <v>450106.61573469202</v>
          </cell>
          <cell r="J57">
            <v>423523.81669781817</v>
          </cell>
          <cell r="K57">
            <v>465065.98739825154</v>
          </cell>
          <cell r="L57">
            <v>501464.89105052868</v>
          </cell>
          <cell r="M57">
            <v>507778.99909304356</v>
          </cell>
          <cell r="N57">
            <v>461596.24245139537</v>
          </cell>
          <cell r="O57">
            <v>344812.16053773306</v>
          </cell>
          <cell r="P57">
            <v>305846.21245769045</v>
          </cell>
          <cell r="Q57">
            <v>4992292.4920927007</v>
          </cell>
          <cell r="R57" t="str">
            <v xml:space="preserve"> </v>
          </cell>
        </row>
        <row r="58">
          <cell r="C58" t="str">
            <v>Presup. acum 96</v>
          </cell>
          <cell r="E58">
            <v>277373.8158542256</v>
          </cell>
          <cell r="F58">
            <v>582945.84173883428</v>
          </cell>
          <cell r="G58">
            <v>1035441.591033344</v>
          </cell>
          <cell r="H58">
            <v>1532097.5666715484</v>
          </cell>
          <cell r="I58">
            <v>1982204.1824062404</v>
          </cell>
          <cell r="J58">
            <v>2405727.9991040584</v>
          </cell>
          <cell r="K58">
            <v>2870793.9865023098</v>
          </cell>
          <cell r="L58">
            <v>3372258.8775528385</v>
          </cell>
          <cell r="M58">
            <v>3880037.8766458821</v>
          </cell>
          <cell r="N58">
            <v>4341634.1190972775</v>
          </cell>
          <cell r="O58">
            <v>4686446.2796350103</v>
          </cell>
          <cell r="P58">
            <v>4992292.4920927007</v>
          </cell>
        </row>
        <row r="59">
          <cell r="C59" t="str">
            <v>Presup. Extracc 96</v>
          </cell>
          <cell r="E59">
            <v>5.7000000000000002E-2</v>
          </cell>
          <cell r="F59">
            <v>5.7000000000000002E-2</v>
          </cell>
          <cell r="G59">
            <v>5.6999999999999995E-2</v>
          </cell>
          <cell r="H59">
            <v>5.7000000000000009E-2</v>
          </cell>
          <cell r="I59">
            <v>5.7000000000000002E-2</v>
          </cell>
          <cell r="J59">
            <v>5.6999999999999995E-2</v>
          </cell>
          <cell r="K59">
            <v>5.6999999999999995E-2</v>
          </cell>
          <cell r="L59">
            <v>5.7000000000000002E-2</v>
          </cell>
          <cell r="M59">
            <v>5.6999999999999995E-2</v>
          </cell>
          <cell r="N59">
            <v>5.7000000000000009E-2</v>
          </cell>
          <cell r="O59">
            <v>5.7000000000000002E-2</v>
          </cell>
          <cell r="P59">
            <v>5.7000000000000002E-2</v>
          </cell>
          <cell r="Q59">
            <v>5.6999999999999995E-2</v>
          </cell>
        </row>
        <row r="60">
          <cell r="B60" t="str">
            <v>N</v>
          </cell>
          <cell r="C60" t="str">
            <v>Inv.inicial 1996</v>
          </cell>
          <cell r="E60">
            <v>23487</v>
          </cell>
          <cell r="F60">
            <v>26298</v>
          </cell>
          <cell r="G60">
            <v>31893</v>
          </cell>
          <cell r="H60">
            <v>157886</v>
          </cell>
          <cell r="I60">
            <v>219350</v>
          </cell>
          <cell r="J60">
            <v>185451</v>
          </cell>
          <cell r="K60">
            <v>104070</v>
          </cell>
          <cell r="L60">
            <v>23145</v>
          </cell>
          <cell r="M60">
            <v>32145</v>
          </cell>
          <cell r="N60">
            <v>0</v>
          </cell>
          <cell r="O60">
            <v>0</v>
          </cell>
          <cell r="P60">
            <v>0</v>
          </cell>
        </row>
        <row r="61">
          <cell r="C61" t="str">
            <v>Produccion 1996</v>
          </cell>
          <cell r="E61">
            <v>238360</v>
          </cell>
          <cell r="F61">
            <v>304115</v>
          </cell>
          <cell r="G61">
            <v>548431</v>
          </cell>
          <cell r="H61">
            <v>548820</v>
          </cell>
          <cell r="I61">
            <v>633700</v>
          </cell>
          <cell r="J61">
            <v>524288</v>
          </cell>
          <cell r="K61">
            <v>555293</v>
          </cell>
          <cell r="L61">
            <v>473843</v>
          </cell>
          <cell r="M61">
            <v>369918.60000000003</v>
          </cell>
          <cell r="N61">
            <v>447807.96</v>
          </cell>
          <cell r="O61">
            <v>259236</v>
          </cell>
          <cell r="P61">
            <v>231705</v>
          </cell>
          <cell r="Q61">
            <v>5135517.5599999996</v>
          </cell>
        </row>
        <row r="62">
          <cell r="B62" t="str">
            <v>D</v>
          </cell>
          <cell r="C62" t="str">
            <v>Acumulado 1996</v>
          </cell>
          <cell r="E62">
            <v>238360</v>
          </cell>
          <cell r="F62">
            <v>542475</v>
          </cell>
          <cell r="G62">
            <v>1090906</v>
          </cell>
          <cell r="H62">
            <v>1639726</v>
          </cell>
          <cell r="I62">
            <v>2273426</v>
          </cell>
          <cell r="J62">
            <v>2797714</v>
          </cell>
          <cell r="K62">
            <v>3353007</v>
          </cell>
          <cell r="L62">
            <v>3826850</v>
          </cell>
          <cell r="M62">
            <v>4196768.5999999996</v>
          </cell>
          <cell r="N62">
            <v>4644576.5599999996</v>
          </cell>
          <cell r="O62">
            <v>4903812.5599999996</v>
          </cell>
          <cell r="P62">
            <v>5135517.5599999996</v>
          </cell>
        </row>
        <row r="63">
          <cell r="C63" t="str">
            <v>Extraccion mes</v>
          </cell>
          <cell r="E63">
            <v>4.6608487531506093E-2</v>
          </cell>
          <cell r="F63">
            <v>5.0579952632489322E-2</v>
          </cell>
          <cell r="G63">
            <v>5.1401030024415047E-2</v>
          </cell>
          <cell r="H63">
            <v>5.5342114338611213E-2</v>
          </cell>
          <cell r="I63">
            <v>5.8205592402870508E-2</v>
          </cell>
          <cell r="J63">
            <v>6.4158438135189802E-2</v>
          </cell>
          <cell r="K63">
            <v>6.5203857092197753E-2</v>
          </cell>
          <cell r="L63">
            <v>6.831035864729508E-2</v>
          </cell>
          <cell r="M63">
            <v>5.7000000000000002E-2</v>
          </cell>
          <cell r="N63">
            <v>5.7000000000000002E-2</v>
          </cell>
          <cell r="O63">
            <v>5.7000000000000002E-2</v>
          </cell>
          <cell r="P63">
            <v>5.7000000000000002E-2</v>
          </cell>
        </row>
        <row r="64">
          <cell r="B64" t="str">
            <v>R</v>
          </cell>
          <cell r="C64" t="str">
            <v>Extraccion acum.</v>
          </cell>
          <cell r="E64">
            <v>4.6608487531506093E-2</v>
          </cell>
          <cell r="F64">
            <v>4.8754566738416327E-2</v>
          </cell>
          <cell r="G64">
            <v>5.0050054367025594E-2</v>
          </cell>
          <cell r="H64">
            <v>5.1704907363378481E-2</v>
          </cell>
          <cell r="I64">
            <v>5.3366268838131448E-2</v>
          </cell>
          <cell r="J64">
            <v>5.5103265172673235E-2</v>
          </cell>
          <cell r="K64">
            <v>5.6554125372795985E-2</v>
          </cell>
          <cell r="L64">
            <v>5.7785509658878478E-2</v>
          </cell>
          <cell r="M64">
            <v>5.7715402954663472E-2</v>
          </cell>
          <cell r="N64">
            <v>5.7645645911018277E-2</v>
          </cell>
          <cell r="O64">
            <v>5.7611148418287961E-2</v>
          </cell>
          <cell r="P64">
            <v>5.7583292369407298E-2</v>
          </cell>
        </row>
        <row r="65">
          <cell r="C65" t="str">
            <v>Ventas mes</v>
          </cell>
          <cell r="E65">
            <v>235549</v>
          </cell>
          <cell r="F65">
            <v>298520</v>
          </cell>
          <cell r="G65">
            <v>422438</v>
          </cell>
          <cell r="H65">
            <v>487356</v>
          </cell>
          <cell r="I65">
            <v>667599</v>
          </cell>
          <cell r="J65">
            <v>605669</v>
          </cell>
          <cell r="K65">
            <v>636218</v>
          </cell>
          <cell r="L65">
            <v>464843</v>
          </cell>
          <cell r="M65">
            <v>402063.60000000003</v>
          </cell>
          <cell r="N65">
            <v>447807.96</v>
          </cell>
          <cell r="O65">
            <v>259236</v>
          </cell>
          <cell r="P65">
            <v>231705</v>
          </cell>
          <cell r="Q65">
            <v>5159004.5599999996</v>
          </cell>
        </row>
        <row r="66">
          <cell r="B66" t="str">
            <v>A</v>
          </cell>
          <cell r="C66" t="str">
            <v>Ajuste de inv. 96</v>
          </cell>
        </row>
        <row r="67">
          <cell r="C67" t="str">
            <v>Inv. final 1996</v>
          </cell>
          <cell r="E67">
            <v>26298</v>
          </cell>
          <cell r="F67">
            <v>31893</v>
          </cell>
          <cell r="G67">
            <v>157886</v>
          </cell>
          <cell r="H67">
            <v>219350</v>
          </cell>
          <cell r="I67">
            <v>185451</v>
          </cell>
          <cell r="J67">
            <v>104070</v>
          </cell>
          <cell r="K67">
            <v>23145</v>
          </cell>
          <cell r="L67">
            <v>32145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</row>
        <row r="68">
          <cell r="C68" t="str">
            <v>* No incluye 715.464 toneladas de Aceite consignadas en diciembre/95 en Cali.</v>
          </cell>
        </row>
        <row r="69">
          <cell r="C69" t="str">
            <v>* Las 69.250 toneladas de aceite de ajuste corresponden a la pérdida en Brisas</v>
          </cell>
        </row>
        <row r="138">
          <cell r="C138" t="str">
            <v xml:space="preserve">                 ESTADISTICAS DE PRODUCION 1988 A 1993</v>
          </cell>
        </row>
        <row r="139">
          <cell r="P139">
            <v>36070.728088194446</v>
          </cell>
          <cell r="Q139">
            <v>36070.728088194446</v>
          </cell>
        </row>
        <row r="140">
          <cell r="E140" t="str">
            <v>ENERO</v>
          </cell>
          <cell r="F140" t="str">
            <v>FEBRERO</v>
          </cell>
          <cell r="G140" t="str">
            <v>MARZO</v>
          </cell>
          <cell r="H140" t="str">
            <v>ABRIL</v>
          </cell>
          <cell r="I140" t="str">
            <v>MAYO</v>
          </cell>
          <cell r="J140" t="str">
            <v>JUNIO</v>
          </cell>
          <cell r="K140" t="str">
            <v>JULIO</v>
          </cell>
          <cell r="L140" t="str">
            <v>AGOSTO</v>
          </cell>
          <cell r="M140" t="str">
            <v>SEPTIEMBRE</v>
          </cell>
          <cell r="N140" t="str">
            <v>OCTUBRE</v>
          </cell>
          <cell r="O140" t="str">
            <v>NOVIEMBRE</v>
          </cell>
          <cell r="P140" t="str">
            <v>DICIEMBRE</v>
          </cell>
          <cell r="Q140" t="str">
            <v>TOTAL</v>
          </cell>
        </row>
        <row r="141">
          <cell r="C141" t="str">
            <v>Recolec. Propia 1988</v>
          </cell>
          <cell r="E141">
            <v>4103920</v>
          </cell>
          <cell r="F141">
            <v>4915970</v>
          </cell>
          <cell r="G141">
            <v>5243725</v>
          </cell>
          <cell r="H141">
            <v>5538030</v>
          </cell>
          <cell r="I141">
            <v>3807974</v>
          </cell>
          <cell r="J141">
            <v>5662966</v>
          </cell>
          <cell r="K141">
            <v>4568727</v>
          </cell>
          <cell r="L141">
            <v>5598606</v>
          </cell>
          <cell r="M141">
            <v>5475371</v>
          </cell>
          <cell r="N141">
            <v>4677496</v>
          </cell>
          <cell r="O141">
            <v>4157126</v>
          </cell>
          <cell r="P141">
            <v>2768380</v>
          </cell>
        </row>
        <row r="142">
          <cell r="C142" t="str">
            <v>Fruta Procesada 1988</v>
          </cell>
          <cell r="E142">
            <v>4041355</v>
          </cell>
          <cell r="F142">
            <v>4784505</v>
          </cell>
          <cell r="G142">
            <v>5471355</v>
          </cell>
          <cell r="H142">
            <v>5306550</v>
          </cell>
          <cell r="I142">
            <v>3849761</v>
          </cell>
          <cell r="J142">
            <v>5743364</v>
          </cell>
          <cell r="K142">
            <v>4671275</v>
          </cell>
          <cell r="L142">
            <v>5528605</v>
          </cell>
          <cell r="M142">
            <v>5460735</v>
          </cell>
          <cell r="N142">
            <v>4685710</v>
          </cell>
          <cell r="O142">
            <v>4224100</v>
          </cell>
          <cell r="P142">
            <v>2777825</v>
          </cell>
          <cell r="Q142">
            <v>56545140</v>
          </cell>
        </row>
        <row r="143">
          <cell r="C143" t="str">
            <v>Compras 1988</v>
          </cell>
          <cell r="E143">
            <v>136695</v>
          </cell>
          <cell r="F143">
            <v>386375</v>
          </cell>
          <cell r="G143">
            <v>72415</v>
          </cell>
          <cell r="H143">
            <v>507300</v>
          </cell>
          <cell r="I143">
            <v>51555</v>
          </cell>
          <cell r="J143">
            <v>60940</v>
          </cell>
          <cell r="K143">
            <v>21135</v>
          </cell>
          <cell r="L143">
            <v>27265</v>
          </cell>
          <cell r="M143">
            <v>23285</v>
          </cell>
          <cell r="N143">
            <v>15585</v>
          </cell>
          <cell r="O143">
            <v>15610</v>
          </cell>
          <cell r="P143">
            <v>4680</v>
          </cell>
          <cell r="Q143">
            <v>1322840</v>
          </cell>
        </row>
        <row r="144">
          <cell r="C144" t="str">
            <v>Fruta vendida 1988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</row>
        <row r="145">
          <cell r="C145" t="str">
            <v>Inv. final 1988</v>
          </cell>
          <cell r="E145">
            <v>96165</v>
          </cell>
          <cell r="F145">
            <v>227630</v>
          </cell>
          <cell r="G145">
            <v>0</v>
          </cell>
          <cell r="H145">
            <v>231480</v>
          </cell>
          <cell r="I145">
            <v>182949</v>
          </cell>
          <cell r="J145">
            <v>102550</v>
          </cell>
          <cell r="K145">
            <v>0</v>
          </cell>
          <cell r="L145">
            <v>70000</v>
          </cell>
          <cell r="M145">
            <v>84635</v>
          </cell>
          <cell r="N145">
            <v>76420</v>
          </cell>
          <cell r="O145">
            <v>9445</v>
          </cell>
          <cell r="P145">
            <v>0</v>
          </cell>
        </row>
        <row r="146">
          <cell r="C146" t="str">
            <v>Recolec. Propia 1989</v>
          </cell>
          <cell r="E146">
            <v>3592070</v>
          </cell>
          <cell r="F146">
            <v>4924030</v>
          </cell>
          <cell r="G146">
            <v>6697415</v>
          </cell>
          <cell r="H146">
            <v>8476420</v>
          </cell>
          <cell r="I146">
            <v>8017565</v>
          </cell>
          <cell r="J146">
            <v>6211410</v>
          </cell>
          <cell r="K146">
            <v>5361850</v>
          </cell>
          <cell r="L146">
            <v>6457440</v>
          </cell>
          <cell r="M146">
            <v>7245730</v>
          </cell>
          <cell r="N146">
            <v>5822800</v>
          </cell>
          <cell r="O146">
            <v>5225150</v>
          </cell>
          <cell r="P146">
            <v>3567770</v>
          </cell>
          <cell r="Q146">
            <v>71599650</v>
          </cell>
        </row>
        <row r="147">
          <cell r="C147" t="str">
            <v>Fruta Procesada 1989</v>
          </cell>
          <cell r="E147">
            <v>3435525</v>
          </cell>
          <cell r="F147">
            <v>4940955</v>
          </cell>
          <cell r="G147">
            <v>6802535</v>
          </cell>
          <cell r="H147">
            <v>9127020</v>
          </cell>
          <cell r="I147">
            <v>8615555</v>
          </cell>
          <cell r="J147">
            <v>6607970</v>
          </cell>
          <cell r="K147">
            <v>5377855</v>
          </cell>
          <cell r="L147">
            <v>6640870</v>
          </cell>
          <cell r="M147">
            <v>7683200</v>
          </cell>
          <cell r="N147">
            <v>5859925</v>
          </cell>
          <cell r="O147">
            <v>5641080</v>
          </cell>
          <cell r="P147">
            <v>3686540</v>
          </cell>
          <cell r="Q147">
            <v>74419030</v>
          </cell>
          <cell r="R147">
            <v>74423990</v>
          </cell>
        </row>
        <row r="148">
          <cell r="C148" t="str">
            <v>Compras 1989</v>
          </cell>
          <cell r="E148">
            <v>7605</v>
          </cell>
          <cell r="F148">
            <v>50610</v>
          </cell>
          <cell r="G148">
            <v>62390</v>
          </cell>
          <cell r="H148">
            <v>495495</v>
          </cell>
          <cell r="I148">
            <v>597990</v>
          </cell>
          <cell r="J148">
            <v>478170</v>
          </cell>
          <cell r="K148">
            <v>112665</v>
          </cell>
          <cell r="L148">
            <v>166425</v>
          </cell>
          <cell r="M148">
            <v>366190</v>
          </cell>
          <cell r="N148">
            <v>207970</v>
          </cell>
          <cell r="O148">
            <v>166710</v>
          </cell>
          <cell r="P148">
            <v>103490</v>
          </cell>
          <cell r="Q148">
            <v>2815710</v>
          </cell>
          <cell r="R148">
            <v>2820670</v>
          </cell>
        </row>
        <row r="149">
          <cell r="C149" t="str">
            <v>Fruta vendida 1989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</row>
        <row r="150">
          <cell r="C150" t="str">
            <v>Inv. final 1989</v>
          </cell>
          <cell r="E150">
            <v>164150</v>
          </cell>
          <cell r="F150">
            <v>197835</v>
          </cell>
          <cell r="G150">
            <v>155105</v>
          </cell>
          <cell r="H150">
            <v>0</v>
          </cell>
          <cell r="I150">
            <v>0</v>
          </cell>
          <cell r="J150">
            <v>81610</v>
          </cell>
          <cell r="K150">
            <v>178270</v>
          </cell>
          <cell r="L150">
            <v>161265</v>
          </cell>
          <cell r="M150">
            <v>89985</v>
          </cell>
          <cell r="N150">
            <v>260830</v>
          </cell>
          <cell r="O150">
            <v>11610</v>
          </cell>
          <cell r="P150">
            <v>0</v>
          </cell>
          <cell r="Q150">
            <v>0</v>
          </cell>
        </row>
        <row r="151">
          <cell r="C151" t="str">
            <v>Recolec. Propia 1990</v>
          </cell>
          <cell r="E151">
            <v>6355155</v>
          </cell>
          <cell r="F151">
            <v>5244075</v>
          </cell>
          <cell r="G151">
            <v>5511780</v>
          </cell>
          <cell r="H151">
            <v>6165560</v>
          </cell>
          <cell r="I151">
            <v>3803015</v>
          </cell>
          <cell r="J151">
            <v>3273090</v>
          </cell>
          <cell r="K151">
            <v>2798920</v>
          </cell>
          <cell r="L151">
            <v>2848410</v>
          </cell>
          <cell r="M151">
            <v>2906575</v>
          </cell>
          <cell r="N151">
            <v>3882950</v>
          </cell>
          <cell r="O151">
            <v>3816140</v>
          </cell>
          <cell r="P151">
            <v>3480570</v>
          </cell>
          <cell r="Q151">
            <v>50086240</v>
          </cell>
        </row>
        <row r="152">
          <cell r="C152" t="str">
            <v>Fruta Procesada 1990</v>
          </cell>
          <cell r="E152">
            <v>6442040</v>
          </cell>
          <cell r="F152">
            <v>5392185</v>
          </cell>
          <cell r="G152">
            <v>5679760</v>
          </cell>
          <cell r="H152">
            <v>6840670</v>
          </cell>
          <cell r="I152">
            <v>4174105</v>
          </cell>
          <cell r="J152">
            <v>3726010</v>
          </cell>
          <cell r="K152">
            <v>3052145</v>
          </cell>
          <cell r="L152">
            <v>3470770</v>
          </cell>
          <cell r="M152">
            <v>3177495</v>
          </cell>
          <cell r="N152">
            <v>4801440</v>
          </cell>
          <cell r="O152">
            <v>4383960</v>
          </cell>
          <cell r="P152">
            <v>3817020</v>
          </cell>
          <cell r="Q152">
            <v>54957600</v>
          </cell>
        </row>
        <row r="153">
          <cell r="C153" t="str">
            <v>Compras 1990</v>
          </cell>
          <cell r="E153">
            <v>151140</v>
          </cell>
          <cell r="F153">
            <v>136805</v>
          </cell>
          <cell r="G153">
            <v>261690</v>
          </cell>
          <cell r="H153">
            <v>631980</v>
          </cell>
          <cell r="I153">
            <v>374020</v>
          </cell>
          <cell r="J153">
            <v>364290</v>
          </cell>
          <cell r="K153">
            <v>448525</v>
          </cell>
          <cell r="L153">
            <v>440760</v>
          </cell>
          <cell r="M153">
            <v>543290</v>
          </cell>
          <cell r="N153">
            <v>614490</v>
          </cell>
          <cell r="O153">
            <v>587200</v>
          </cell>
          <cell r="P153">
            <v>317070</v>
          </cell>
          <cell r="Q153">
            <v>4871260</v>
          </cell>
        </row>
        <row r="154">
          <cell r="C154" t="str">
            <v>Fruta vendida 1990</v>
          </cell>
          <cell r="E154">
            <v>0</v>
          </cell>
          <cell r="F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  <cell r="P154">
            <v>0</v>
          </cell>
        </row>
        <row r="155">
          <cell r="C155" t="str">
            <v>Inv. final 1990</v>
          </cell>
          <cell r="E155">
            <v>64255</v>
          </cell>
          <cell r="F155">
            <v>52950</v>
          </cell>
          <cell r="G155">
            <v>146660</v>
          </cell>
          <cell r="H155">
            <v>103530</v>
          </cell>
          <cell r="I155">
            <v>106460</v>
          </cell>
          <cell r="J155">
            <v>17830</v>
          </cell>
          <cell r="K155">
            <v>213130</v>
          </cell>
          <cell r="L155">
            <v>31530</v>
          </cell>
          <cell r="M155">
            <v>303900</v>
          </cell>
          <cell r="N155">
            <v>0</v>
          </cell>
          <cell r="O155">
            <v>19380</v>
          </cell>
          <cell r="P155">
            <v>0</v>
          </cell>
          <cell r="Q155">
            <v>0</v>
          </cell>
        </row>
        <row r="156">
          <cell r="C156" t="str">
            <v>Recolec. Propia 1991</v>
          </cell>
          <cell r="E156">
            <v>4223060</v>
          </cell>
          <cell r="F156">
            <v>5373050</v>
          </cell>
          <cell r="G156">
            <v>4946200</v>
          </cell>
          <cell r="H156">
            <v>7859490</v>
          </cell>
          <cell r="I156">
            <v>5324460</v>
          </cell>
          <cell r="J156">
            <v>4784300</v>
          </cell>
          <cell r="K156">
            <v>5193820</v>
          </cell>
          <cell r="L156">
            <v>5011160</v>
          </cell>
          <cell r="M156">
            <v>4807050</v>
          </cell>
          <cell r="N156">
            <v>5377370</v>
          </cell>
          <cell r="O156">
            <v>1696280</v>
          </cell>
          <cell r="P156">
            <v>0</v>
          </cell>
          <cell r="Q156">
            <v>54596240</v>
          </cell>
        </row>
        <row r="157">
          <cell r="C157" t="str">
            <v>Fruta Procesada 1991</v>
          </cell>
          <cell r="E157">
            <v>4508220</v>
          </cell>
          <cell r="F157">
            <v>5931300</v>
          </cell>
          <cell r="G157">
            <v>5763380</v>
          </cell>
          <cell r="H157">
            <v>8927385</v>
          </cell>
          <cell r="I157">
            <v>6224805</v>
          </cell>
          <cell r="J157">
            <v>6495290</v>
          </cell>
          <cell r="K157">
            <v>6525070</v>
          </cell>
          <cell r="L157">
            <v>6248680</v>
          </cell>
          <cell r="M157">
            <v>5872520</v>
          </cell>
          <cell r="N157">
            <v>6243060</v>
          </cell>
          <cell r="O157">
            <v>1811090</v>
          </cell>
          <cell r="P157">
            <v>0</v>
          </cell>
          <cell r="Q157">
            <v>64550800</v>
          </cell>
        </row>
        <row r="158">
          <cell r="C158" t="str">
            <v>Compras 1991</v>
          </cell>
          <cell r="E158">
            <v>393290</v>
          </cell>
          <cell r="F158">
            <v>548280</v>
          </cell>
          <cell r="G158">
            <v>785820</v>
          </cell>
          <cell r="H158">
            <v>1142820</v>
          </cell>
          <cell r="I158">
            <v>806100</v>
          </cell>
          <cell r="J158">
            <v>1762470</v>
          </cell>
          <cell r="K158">
            <v>1404060</v>
          </cell>
          <cell r="L158">
            <v>1065750</v>
          </cell>
          <cell r="M158">
            <v>1201030</v>
          </cell>
          <cell r="N158">
            <v>730130</v>
          </cell>
          <cell r="O158">
            <v>141800</v>
          </cell>
          <cell r="P158">
            <v>0</v>
          </cell>
          <cell r="Q158">
            <v>9981550</v>
          </cell>
        </row>
        <row r="159">
          <cell r="C159" t="str">
            <v>Fruta vendida 1991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C160" t="str">
            <v>Inv. final 1991</v>
          </cell>
          <cell r="E160">
            <v>108130</v>
          </cell>
          <cell r="F160">
            <v>98160</v>
          </cell>
          <cell r="G160">
            <v>66800</v>
          </cell>
          <cell r="H160">
            <v>141725</v>
          </cell>
          <cell r="I160">
            <v>47480</v>
          </cell>
          <cell r="J160">
            <v>98960</v>
          </cell>
          <cell r="K160">
            <v>171770</v>
          </cell>
          <cell r="L160">
            <v>0</v>
          </cell>
          <cell r="M160">
            <v>135560</v>
          </cell>
          <cell r="N160">
            <v>0</v>
          </cell>
          <cell r="O160">
            <v>26990</v>
          </cell>
          <cell r="P160">
            <v>0</v>
          </cell>
          <cell r="Q160">
            <v>0</v>
          </cell>
        </row>
        <row r="161">
          <cell r="C161" t="str">
            <v>Recolec. Propia 1992</v>
          </cell>
          <cell r="E161">
            <v>0</v>
          </cell>
          <cell r="F161">
            <v>308480</v>
          </cell>
          <cell r="G161">
            <v>7051260</v>
          </cell>
          <cell r="H161">
            <v>7414260</v>
          </cell>
          <cell r="I161">
            <v>6271090</v>
          </cell>
          <cell r="J161">
            <v>4388110</v>
          </cell>
          <cell r="K161">
            <v>5585240</v>
          </cell>
          <cell r="L161">
            <v>5195050</v>
          </cell>
          <cell r="M161">
            <v>6065700</v>
          </cell>
          <cell r="N161">
            <v>5006445</v>
          </cell>
          <cell r="O161">
            <v>3533770</v>
          </cell>
          <cell r="P161">
            <v>3263070</v>
          </cell>
          <cell r="Q161">
            <v>54082475</v>
          </cell>
        </row>
        <row r="162">
          <cell r="C162" t="str">
            <v>Fruta Procesada 1992</v>
          </cell>
          <cell r="E162">
            <v>0</v>
          </cell>
          <cell r="F162">
            <v>273040</v>
          </cell>
          <cell r="G162">
            <v>7031830</v>
          </cell>
          <cell r="H162">
            <v>7447550</v>
          </cell>
          <cell r="I162">
            <v>7204010</v>
          </cell>
          <cell r="J162">
            <v>4956680</v>
          </cell>
          <cell r="K162">
            <v>6560050</v>
          </cell>
          <cell r="L162">
            <v>6815500</v>
          </cell>
          <cell r="M162">
            <v>7523770</v>
          </cell>
          <cell r="N162">
            <v>6216865</v>
          </cell>
          <cell r="O162">
            <v>3731870</v>
          </cell>
          <cell r="P162">
            <v>3646670</v>
          </cell>
          <cell r="Q162">
            <v>61407835</v>
          </cell>
        </row>
        <row r="163">
          <cell r="C163" t="str">
            <v>Compras 1992</v>
          </cell>
          <cell r="E163">
            <v>0</v>
          </cell>
          <cell r="F163">
            <v>0</v>
          </cell>
          <cell r="G163">
            <v>610</v>
          </cell>
          <cell r="H163">
            <v>81550</v>
          </cell>
          <cell r="I163">
            <v>857270</v>
          </cell>
          <cell r="J163">
            <v>602540</v>
          </cell>
          <cell r="K163">
            <v>1010220</v>
          </cell>
          <cell r="L163">
            <v>1685440</v>
          </cell>
          <cell r="M163">
            <v>1480170</v>
          </cell>
          <cell r="N163">
            <v>2067470</v>
          </cell>
          <cell r="O163">
            <v>310090</v>
          </cell>
          <cell r="P163">
            <v>280810</v>
          </cell>
          <cell r="Q163">
            <v>7334560</v>
          </cell>
        </row>
        <row r="164">
          <cell r="C164" t="str">
            <v>Fruta vendida 1992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  <cell r="P164">
            <v>0</v>
          </cell>
        </row>
        <row r="165">
          <cell r="C165" t="str">
            <v>Inv. final 1992</v>
          </cell>
          <cell r="E165">
            <v>0</v>
          </cell>
          <cell r="F165">
            <v>35440</v>
          </cell>
          <cell r="G165">
            <v>55480</v>
          </cell>
          <cell r="H165">
            <v>103740</v>
          </cell>
          <cell r="I165">
            <v>28090</v>
          </cell>
          <cell r="J165">
            <v>62060</v>
          </cell>
          <cell r="K165">
            <v>97470</v>
          </cell>
          <cell r="L165">
            <v>162460</v>
          </cell>
          <cell r="M165">
            <v>184560</v>
          </cell>
          <cell r="N165">
            <v>0</v>
          </cell>
          <cell r="O165">
            <v>111990</v>
          </cell>
          <cell r="P165">
            <v>9200</v>
          </cell>
          <cell r="Q165">
            <v>0</v>
          </cell>
        </row>
        <row r="166">
          <cell r="C166" t="str">
            <v>Recolec. Propia 1993</v>
          </cell>
          <cell r="E166">
            <v>4229325</v>
          </cell>
          <cell r="F166">
            <v>3862455</v>
          </cell>
          <cell r="G166">
            <v>6461940</v>
          </cell>
          <cell r="H166">
            <v>6029370</v>
          </cell>
          <cell r="I166">
            <v>4028890</v>
          </cell>
          <cell r="J166">
            <v>3814080</v>
          </cell>
          <cell r="K166">
            <v>3800900</v>
          </cell>
          <cell r="L166">
            <v>4809510</v>
          </cell>
          <cell r="M166">
            <v>6076940</v>
          </cell>
          <cell r="N166">
            <v>6383520</v>
          </cell>
          <cell r="O166">
            <v>6158570</v>
          </cell>
          <cell r="P166">
            <v>6181400</v>
          </cell>
          <cell r="Q166">
            <v>61836900</v>
          </cell>
        </row>
        <row r="167">
          <cell r="C167" t="str">
            <v>Fruta Procesada 1993</v>
          </cell>
          <cell r="E167">
            <v>4437250</v>
          </cell>
          <cell r="F167">
            <v>9418950</v>
          </cell>
          <cell r="G167">
            <v>16915570</v>
          </cell>
          <cell r="H167">
            <v>24416510</v>
          </cell>
          <cell r="I167">
            <v>29075870</v>
          </cell>
          <cell r="J167">
            <v>33941310</v>
          </cell>
          <cell r="K167">
            <v>39627970</v>
          </cell>
          <cell r="L167">
            <v>46711120</v>
          </cell>
          <cell r="M167">
            <v>54406680</v>
          </cell>
          <cell r="N167">
            <v>62183350</v>
          </cell>
          <cell r="O167">
            <v>69205970</v>
          </cell>
          <cell r="P167">
            <v>76262930</v>
          </cell>
        </row>
        <row r="168">
          <cell r="C168" t="str">
            <v>Compras 1993</v>
          </cell>
          <cell r="E168">
            <v>306880</v>
          </cell>
          <cell r="F168">
            <v>1151130</v>
          </cell>
          <cell r="G168">
            <v>1209260</v>
          </cell>
          <cell r="H168">
            <v>1225390</v>
          </cell>
          <cell r="I168">
            <v>590680</v>
          </cell>
          <cell r="J168">
            <v>1350910</v>
          </cell>
          <cell r="K168">
            <v>1708000</v>
          </cell>
          <cell r="L168">
            <v>2248890</v>
          </cell>
          <cell r="M168">
            <v>1629660</v>
          </cell>
          <cell r="N168">
            <v>1256420</v>
          </cell>
          <cell r="O168">
            <v>969040</v>
          </cell>
          <cell r="P168">
            <v>770570</v>
          </cell>
          <cell r="Q168">
            <v>14416830</v>
          </cell>
        </row>
        <row r="169">
          <cell r="C169" t="str">
            <v>Fruta vendida 1993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C170" t="str">
            <v>Inv. final 1993</v>
          </cell>
          <cell r="E170">
            <v>108155</v>
          </cell>
          <cell r="F170">
            <v>140040</v>
          </cell>
          <cell r="G170">
            <v>314620</v>
          </cell>
          <cell r="H170">
            <v>68440</v>
          </cell>
          <cell r="I170">
            <v>28650</v>
          </cell>
          <cell r="J170">
            <v>328200</v>
          </cell>
          <cell r="K170">
            <v>150440</v>
          </cell>
          <cell r="L170">
            <v>125690</v>
          </cell>
          <cell r="M170">
            <v>136730</v>
          </cell>
          <cell r="N170">
            <v>0</v>
          </cell>
          <cell r="O170">
            <v>104990</v>
          </cell>
          <cell r="P170">
            <v>0</v>
          </cell>
        </row>
        <row r="171">
          <cell r="C171" t="str">
            <v>Recolec. Propia 1994</v>
          </cell>
          <cell r="E171">
            <v>5801570</v>
          </cell>
          <cell r="F171">
            <v>2644340</v>
          </cell>
          <cell r="G171">
            <v>8459420</v>
          </cell>
          <cell r="H171">
            <v>5457850</v>
          </cell>
          <cell r="I171">
            <v>4238110</v>
          </cell>
          <cell r="J171">
            <v>3776147</v>
          </cell>
          <cell r="K171">
            <v>4239020</v>
          </cell>
          <cell r="L171">
            <v>4932450</v>
          </cell>
          <cell r="M171">
            <v>6524230</v>
          </cell>
          <cell r="N171">
            <v>5938880</v>
          </cell>
          <cell r="O171">
            <v>4127130</v>
          </cell>
          <cell r="P171">
            <v>5169730</v>
          </cell>
          <cell r="Q171">
            <v>61308877</v>
          </cell>
        </row>
        <row r="172">
          <cell r="C172" t="str">
            <v>Fruta Procesada Propia 1994</v>
          </cell>
          <cell r="E172">
            <v>5742860</v>
          </cell>
          <cell r="F172">
            <v>2565800</v>
          </cell>
          <cell r="G172">
            <v>8596670</v>
          </cell>
          <cell r="H172">
            <v>5372640</v>
          </cell>
          <cell r="I172">
            <v>4057740</v>
          </cell>
          <cell r="J172">
            <v>3515890</v>
          </cell>
          <cell r="K172">
            <v>4551930</v>
          </cell>
          <cell r="L172">
            <v>4937490</v>
          </cell>
          <cell r="M172">
            <v>6227020</v>
          </cell>
          <cell r="N172">
            <v>5882410</v>
          </cell>
          <cell r="O172">
            <v>4311970</v>
          </cell>
          <cell r="P172">
            <v>5080660</v>
          </cell>
          <cell r="Q172">
            <v>60843080</v>
          </cell>
        </row>
        <row r="173">
          <cell r="C173" t="str">
            <v>Compras 1994</v>
          </cell>
          <cell r="E173">
            <v>580100</v>
          </cell>
          <cell r="F173">
            <v>533880</v>
          </cell>
          <cell r="G173">
            <v>826730</v>
          </cell>
          <cell r="H173">
            <v>1410840</v>
          </cell>
          <cell r="I173">
            <v>1400660</v>
          </cell>
          <cell r="J173">
            <v>2357380</v>
          </cell>
          <cell r="K173">
            <v>3473420</v>
          </cell>
          <cell r="L173">
            <v>4160310</v>
          </cell>
          <cell r="M173">
            <v>2937640</v>
          </cell>
          <cell r="N173">
            <v>2647710</v>
          </cell>
          <cell r="O173">
            <v>1831070</v>
          </cell>
          <cell r="P173">
            <v>1065920</v>
          </cell>
          <cell r="Q173">
            <v>23225660</v>
          </cell>
        </row>
        <row r="174">
          <cell r="C174" t="str">
            <v>Fruta Total Procesada</v>
          </cell>
          <cell r="E174">
            <v>6322960</v>
          </cell>
          <cell r="F174">
            <v>3099680</v>
          </cell>
          <cell r="G174">
            <v>9423400</v>
          </cell>
          <cell r="H174">
            <v>6783480</v>
          </cell>
          <cell r="I174">
            <v>5458400</v>
          </cell>
          <cell r="J174">
            <v>5873270</v>
          </cell>
          <cell r="K174">
            <v>8025350</v>
          </cell>
          <cell r="L174">
            <v>9097800</v>
          </cell>
          <cell r="M174">
            <v>9164660</v>
          </cell>
          <cell r="N174">
            <v>8530120</v>
          </cell>
          <cell r="O174">
            <v>6143040</v>
          </cell>
          <cell r="P174">
            <v>6146580</v>
          </cell>
          <cell r="Q174">
            <v>84068740</v>
          </cell>
        </row>
        <row r="175">
          <cell r="C175" t="str">
            <v>Inv. final 1994</v>
          </cell>
          <cell r="E175">
            <v>58710</v>
          </cell>
          <cell r="F175">
            <v>137250</v>
          </cell>
          <cell r="G175">
            <v>0</v>
          </cell>
          <cell r="H175">
            <v>85210</v>
          </cell>
          <cell r="I175">
            <v>265580</v>
          </cell>
          <cell r="J175">
            <v>525837</v>
          </cell>
          <cell r="K175">
            <v>212927</v>
          </cell>
          <cell r="L175">
            <v>207887</v>
          </cell>
          <cell r="M175">
            <v>505097</v>
          </cell>
          <cell r="N175">
            <v>561567</v>
          </cell>
          <cell r="O175">
            <v>376727</v>
          </cell>
          <cell r="P175">
            <v>465797</v>
          </cell>
        </row>
        <row r="176">
          <cell r="C176" t="str">
            <v>Recolec. Propia 1995</v>
          </cell>
          <cell r="E176">
            <v>5952440</v>
          </cell>
          <cell r="Q176">
            <v>5952440</v>
          </cell>
        </row>
        <row r="177">
          <cell r="C177" t="str">
            <v>Fruta Procesada 1995</v>
          </cell>
          <cell r="E177">
            <v>1586650</v>
          </cell>
          <cell r="Q177">
            <v>1586650</v>
          </cell>
        </row>
        <row r="178">
          <cell r="C178" t="str">
            <v>Compras 1995</v>
          </cell>
          <cell r="Q178">
            <v>0</v>
          </cell>
        </row>
        <row r="179">
          <cell r="C179" t="str">
            <v>Fruta vendida 1995</v>
          </cell>
          <cell r="Q179">
            <v>0</v>
          </cell>
        </row>
        <row r="180">
          <cell r="C180" t="str">
            <v>Inv. final 1995</v>
          </cell>
          <cell r="Q180">
            <v>0</v>
          </cell>
        </row>
        <row r="207">
          <cell r="C207" t="str">
            <v xml:space="preserve">PRODUCCION DE ACEITE </v>
          </cell>
        </row>
        <row r="208">
          <cell r="E208" t="str">
            <v>ENERO</v>
          </cell>
          <cell r="F208" t="str">
            <v>FEBRERO</v>
          </cell>
          <cell r="G208" t="str">
            <v>MARZO</v>
          </cell>
          <cell r="H208" t="str">
            <v>ABRIL</v>
          </cell>
          <cell r="I208" t="str">
            <v>MAYO</v>
          </cell>
          <cell r="J208" t="str">
            <v>JUNIO</v>
          </cell>
          <cell r="K208" t="str">
            <v>JULIO</v>
          </cell>
          <cell r="L208" t="str">
            <v>AGOSTO</v>
          </cell>
          <cell r="M208" t="str">
            <v>SEPTIEMBRE</v>
          </cell>
          <cell r="N208" t="str">
            <v>OCTUBRE</v>
          </cell>
          <cell r="O208" t="str">
            <v>NOVIEMBRE</v>
          </cell>
          <cell r="P208" t="str">
            <v>DICIEMBRE</v>
          </cell>
          <cell r="Q208" t="str">
            <v>TOTAL</v>
          </cell>
        </row>
        <row r="210">
          <cell r="C210" t="str">
            <v>Produccion 1988</v>
          </cell>
          <cell r="E210">
            <v>826884</v>
          </cell>
          <cell r="F210">
            <v>1023648</v>
          </cell>
          <cell r="G210">
            <v>1117235</v>
          </cell>
          <cell r="H210">
            <v>1087929</v>
          </cell>
          <cell r="I210">
            <v>806653</v>
          </cell>
          <cell r="J210">
            <v>1223642</v>
          </cell>
          <cell r="K210">
            <v>1042839</v>
          </cell>
          <cell r="L210">
            <v>1150066</v>
          </cell>
          <cell r="M210">
            <v>1158289</v>
          </cell>
          <cell r="N210">
            <v>991566</v>
          </cell>
          <cell r="O210">
            <v>872257</v>
          </cell>
          <cell r="P210">
            <v>563299</v>
          </cell>
          <cell r="Q210">
            <v>11864307</v>
          </cell>
        </row>
        <row r="211">
          <cell r="C211" t="str">
            <v>Extraccion acum.</v>
          </cell>
          <cell r="E211">
            <v>0.20460563350658381</v>
          </cell>
          <cell r="F211">
            <v>0.21395065947261002</v>
          </cell>
          <cell r="G211">
            <v>0.20419713215464907</v>
          </cell>
          <cell r="H211">
            <v>0.20501625349803546</v>
          </cell>
          <cell r="I211">
            <v>0.20953326713008938</v>
          </cell>
          <cell r="J211">
            <v>0.2130531862511239</v>
          </cell>
          <cell r="K211">
            <v>0.22324504551755142</v>
          </cell>
          <cell r="L211">
            <v>0.20802101072512869</v>
          </cell>
          <cell r="M211">
            <v>0.21211228891348874</v>
          </cell>
          <cell r="N211">
            <v>0.21161488867215428</v>
          </cell>
          <cell r="O211">
            <v>0.20649534812149334</v>
          </cell>
          <cell r="P211">
            <v>0.20278419266872463</v>
          </cell>
          <cell r="Q211">
            <v>0.20982010125008091</v>
          </cell>
        </row>
        <row r="212">
          <cell r="C212" t="str">
            <v>Ventas 1988</v>
          </cell>
          <cell r="E212">
            <v>804930</v>
          </cell>
          <cell r="F212">
            <v>999980</v>
          </cell>
          <cell r="G212">
            <v>990595</v>
          </cell>
          <cell r="H212">
            <v>1249915</v>
          </cell>
          <cell r="I212">
            <v>784575</v>
          </cell>
          <cell r="J212">
            <v>1169775</v>
          </cell>
          <cell r="K212">
            <v>1136425</v>
          </cell>
          <cell r="L212">
            <v>1072630</v>
          </cell>
          <cell r="M212">
            <v>1107120</v>
          </cell>
          <cell r="N212">
            <v>937900</v>
          </cell>
          <cell r="O212">
            <v>1021230</v>
          </cell>
          <cell r="P212">
            <v>514530</v>
          </cell>
          <cell r="Q212">
            <v>11789605</v>
          </cell>
        </row>
        <row r="213">
          <cell r="C213" t="str">
            <v>Inv. final 1988</v>
          </cell>
          <cell r="E213">
            <v>55523</v>
          </cell>
          <cell r="F213">
            <v>80308</v>
          </cell>
          <cell r="G213">
            <v>206948</v>
          </cell>
          <cell r="H213">
            <v>84890</v>
          </cell>
          <cell r="I213">
            <v>67040</v>
          </cell>
          <cell r="J213">
            <v>118305</v>
          </cell>
          <cell r="K213">
            <v>24179</v>
          </cell>
          <cell r="L213">
            <v>102155</v>
          </cell>
          <cell r="M213">
            <v>153324</v>
          </cell>
          <cell r="N213">
            <v>206990</v>
          </cell>
          <cell r="O213">
            <v>58017</v>
          </cell>
          <cell r="P213">
            <v>107601</v>
          </cell>
        </row>
        <row r="215">
          <cell r="C215" t="str">
            <v>Produccion 1989</v>
          </cell>
          <cell r="E215">
            <v>654055</v>
          </cell>
          <cell r="F215">
            <v>969338</v>
          </cell>
          <cell r="G215">
            <v>1331251</v>
          </cell>
          <cell r="H215">
            <v>1916426</v>
          </cell>
          <cell r="I215">
            <v>1756083</v>
          </cell>
          <cell r="J215">
            <v>1391692</v>
          </cell>
          <cell r="K215">
            <v>1198609</v>
          </cell>
          <cell r="L215">
            <v>1447617</v>
          </cell>
          <cell r="M215">
            <v>1561664</v>
          </cell>
          <cell r="N215">
            <v>1180075</v>
          </cell>
          <cell r="O215">
            <v>1124601</v>
          </cell>
          <cell r="P215">
            <v>709611</v>
          </cell>
          <cell r="Q215">
            <v>15241022</v>
          </cell>
        </row>
        <row r="216">
          <cell r="C216" t="str">
            <v>Extraccion acum</v>
          </cell>
          <cell r="E216">
            <v>0.19037992737645629</v>
          </cell>
          <cell r="F216">
            <v>0.19618434088146927</v>
          </cell>
          <cell r="G216">
            <v>0.1956992503529934</v>
          </cell>
          <cell r="H216">
            <v>0.20997280601992765</v>
          </cell>
          <cell r="I216">
            <v>0.2038270314564761</v>
          </cell>
          <cell r="J216">
            <v>0.21060809900771341</v>
          </cell>
          <cell r="K216">
            <v>0.22287863841624589</v>
          </cell>
          <cell r="L216">
            <v>0.21798604700890095</v>
          </cell>
          <cell r="M216">
            <v>0.20325697625989173</v>
          </cell>
          <cell r="N216">
            <v>0.20138056374441651</v>
          </cell>
          <cell r="O216">
            <v>0.19935916526622563</v>
          </cell>
          <cell r="P216">
            <v>0.19248699322399865</v>
          </cell>
          <cell r="Q216">
            <v>0.20480006256464239</v>
          </cell>
        </row>
        <row r="217">
          <cell r="C217" t="str">
            <v>Ventas 1989</v>
          </cell>
          <cell r="E217">
            <v>725685</v>
          </cell>
          <cell r="F217">
            <v>905090</v>
          </cell>
          <cell r="G217">
            <v>1303820</v>
          </cell>
          <cell r="H217">
            <v>1875955</v>
          </cell>
          <cell r="I217">
            <v>1852355</v>
          </cell>
          <cell r="J217">
            <v>1342455</v>
          </cell>
          <cell r="K217">
            <v>1258265</v>
          </cell>
          <cell r="L217">
            <v>1405490</v>
          </cell>
          <cell r="M217">
            <v>1515780</v>
          </cell>
          <cell r="N217">
            <v>1226400</v>
          </cell>
          <cell r="O217">
            <v>1170960</v>
          </cell>
          <cell r="P217">
            <v>712990</v>
          </cell>
          <cell r="Q217">
            <v>15295245</v>
          </cell>
        </row>
        <row r="218">
          <cell r="C218" t="str">
            <v>Inv. final 1989</v>
          </cell>
          <cell r="E218">
            <v>35971</v>
          </cell>
          <cell r="F218">
            <v>102969</v>
          </cell>
          <cell r="G218">
            <v>130400</v>
          </cell>
          <cell r="H218">
            <v>170871</v>
          </cell>
          <cell r="I218">
            <v>71082</v>
          </cell>
          <cell r="J218">
            <v>120319</v>
          </cell>
          <cell r="K218">
            <v>60663</v>
          </cell>
          <cell r="L218">
            <v>102790</v>
          </cell>
          <cell r="M218">
            <v>148674</v>
          </cell>
          <cell r="N218">
            <v>102349</v>
          </cell>
          <cell r="O218">
            <v>55990</v>
          </cell>
          <cell r="P218">
            <v>52611</v>
          </cell>
        </row>
        <row r="220">
          <cell r="C220" t="str">
            <v>Produccion 1990</v>
          </cell>
          <cell r="E220">
            <v>1257157</v>
          </cell>
          <cell r="F220">
            <v>1032418</v>
          </cell>
          <cell r="G220">
            <v>1123962</v>
          </cell>
          <cell r="H220">
            <v>1308268</v>
          </cell>
          <cell r="I220">
            <v>812354</v>
          </cell>
          <cell r="J220">
            <v>794741</v>
          </cell>
          <cell r="K220">
            <v>682378</v>
          </cell>
          <cell r="L220">
            <v>757938</v>
          </cell>
          <cell r="M220">
            <v>703688</v>
          </cell>
          <cell r="N220">
            <v>1030270</v>
          </cell>
          <cell r="O220">
            <v>924182</v>
          </cell>
          <cell r="P220">
            <v>780752</v>
          </cell>
          <cell r="Q220">
            <v>11208108</v>
          </cell>
        </row>
        <row r="221">
          <cell r="C221" t="str">
            <v>Extraccion acum.</v>
          </cell>
          <cell r="E221">
            <v>0.19514889693326959</v>
          </cell>
          <cell r="F221">
            <v>0.19146561180671656</v>
          </cell>
          <cell r="G221">
            <v>0.19788899530966098</v>
          </cell>
          <cell r="H221">
            <v>0.19124851805451806</v>
          </cell>
          <cell r="I221">
            <v>0.19461752878760835</v>
          </cell>
          <cell r="J221">
            <v>0.21329545546039866</v>
          </cell>
          <cell r="K221">
            <v>0.22357325749595777</v>
          </cell>
          <cell r="L221">
            <v>0.2183774781964809</v>
          </cell>
          <cell r="M221">
            <v>0.22145998656174123</v>
          </cell>
          <cell r="N221">
            <v>0.2145752107701023</v>
          </cell>
          <cell r="O221">
            <v>0.21080986140384492</v>
          </cell>
          <cell r="P221">
            <v>0.20454490675972356</v>
          </cell>
          <cell r="Q221">
            <v>0.2039410017904712</v>
          </cell>
        </row>
        <row r="222">
          <cell r="C222" t="str">
            <v>Ventas 1990</v>
          </cell>
          <cell r="E222">
            <v>1239640</v>
          </cell>
          <cell r="F222">
            <v>968060</v>
          </cell>
          <cell r="G222">
            <v>1169200</v>
          </cell>
          <cell r="H222">
            <v>1335270</v>
          </cell>
          <cell r="I222">
            <v>767960</v>
          </cell>
          <cell r="J222">
            <v>790650</v>
          </cell>
          <cell r="K222">
            <v>752409</v>
          </cell>
          <cell r="L222">
            <v>790610</v>
          </cell>
          <cell r="M222">
            <v>594230</v>
          </cell>
          <cell r="N222">
            <v>1090070</v>
          </cell>
          <cell r="O222">
            <v>908930</v>
          </cell>
          <cell r="P222">
            <v>838960</v>
          </cell>
          <cell r="Q222">
            <v>11245989</v>
          </cell>
        </row>
        <row r="223">
          <cell r="C223" t="str">
            <v>Inv. final 1990</v>
          </cell>
          <cell r="E223">
            <v>71840</v>
          </cell>
          <cell r="F223">
            <v>136198</v>
          </cell>
          <cell r="G223">
            <v>90960</v>
          </cell>
          <cell r="H223">
            <v>63958</v>
          </cell>
          <cell r="I223">
            <v>108352</v>
          </cell>
          <cell r="J223">
            <v>112443</v>
          </cell>
          <cell r="K223">
            <v>42412</v>
          </cell>
          <cell r="L223">
            <v>9740</v>
          </cell>
          <cell r="M223">
            <v>119198</v>
          </cell>
          <cell r="N223">
            <v>59398</v>
          </cell>
          <cell r="O223">
            <v>74650</v>
          </cell>
          <cell r="P223">
            <v>16442</v>
          </cell>
        </row>
        <row r="225">
          <cell r="C225" t="str">
            <v>Produccion 1991</v>
          </cell>
          <cell r="E225">
            <v>955564</v>
          </cell>
          <cell r="F225">
            <v>1191524</v>
          </cell>
          <cell r="G225">
            <v>1106822</v>
          </cell>
          <cell r="H225">
            <v>1791754</v>
          </cell>
          <cell r="I225">
            <v>1241800</v>
          </cell>
          <cell r="J225">
            <v>1363540</v>
          </cell>
          <cell r="K225">
            <v>1354030</v>
          </cell>
          <cell r="L225">
            <v>1314060</v>
          </cell>
          <cell r="M225">
            <v>1183710</v>
          </cell>
          <cell r="N225">
            <v>1256760</v>
          </cell>
          <cell r="O225">
            <v>384578</v>
          </cell>
          <cell r="P225">
            <v>0</v>
          </cell>
          <cell r="Q225">
            <v>13144142</v>
          </cell>
        </row>
        <row r="226">
          <cell r="C226" t="str">
            <v>Extraccion acum.</v>
          </cell>
          <cell r="E226">
            <v>0.21196037460461115</v>
          </cell>
          <cell r="F226">
            <v>0.20088749515283327</v>
          </cell>
          <cell r="G226">
            <v>0.19204390479197972</v>
          </cell>
          <cell r="H226">
            <v>0.20070311743024413</v>
          </cell>
          <cell r="I226">
            <v>0.19949219292813189</v>
          </cell>
          <cell r="J226">
            <v>0.20992750131248952</v>
          </cell>
          <cell r="K226">
            <v>0.20751195006337098</v>
          </cell>
          <cell r="L226">
            <v>0.21029401409577703</v>
          </cell>
          <cell r="M226">
            <v>0.20156764046780598</v>
          </cell>
          <cell r="N226">
            <v>0.20130512921548088</v>
          </cell>
          <cell r="O226">
            <v>0.21234615618218863</v>
          </cell>
          <cell r="P226">
            <v>0</v>
          </cell>
          <cell r="Q226">
            <v>0.20362477304696455</v>
          </cell>
        </row>
        <row r="227">
          <cell r="C227" t="str">
            <v>Ventas 1991</v>
          </cell>
          <cell r="E227">
            <v>944950</v>
          </cell>
          <cell r="F227">
            <v>1168680</v>
          </cell>
          <cell r="G227">
            <v>1070230</v>
          </cell>
          <cell r="H227">
            <v>1786240</v>
          </cell>
          <cell r="I227">
            <v>1247070</v>
          </cell>
          <cell r="J227">
            <v>1391510</v>
          </cell>
          <cell r="K227">
            <v>1350420</v>
          </cell>
          <cell r="L227">
            <v>1317880</v>
          </cell>
          <cell r="M227">
            <v>1128820</v>
          </cell>
          <cell r="N227">
            <v>1298820</v>
          </cell>
          <cell r="O227">
            <v>374380</v>
          </cell>
          <cell r="Q227">
            <v>13079000</v>
          </cell>
        </row>
        <row r="228">
          <cell r="C228" t="str">
            <v>Inv. final 1991</v>
          </cell>
          <cell r="E228">
            <v>27056</v>
          </cell>
          <cell r="F228">
            <v>49900</v>
          </cell>
          <cell r="G228">
            <v>27056</v>
          </cell>
          <cell r="H228">
            <v>27056</v>
          </cell>
          <cell r="I228">
            <v>27056</v>
          </cell>
          <cell r="J228">
            <v>27056</v>
          </cell>
          <cell r="K228">
            <v>27056</v>
          </cell>
          <cell r="L228">
            <v>27056</v>
          </cell>
          <cell r="M228">
            <v>27056</v>
          </cell>
          <cell r="N228">
            <v>27056</v>
          </cell>
          <cell r="O228">
            <v>27056</v>
          </cell>
          <cell r="P228">
            <v>27056</v>
          </cell>
        </row>
        <row r="230">
          <cell r="C230" t="str">
            <v>Produccion 1992</v>
          </cell>
          <cell r="E230">
            <v>0</v>
          </cell>
          <cell r="F230">
            <v>56850</v>
          </cell>
          <cell r="G230">
            <v>1406670</v>
          </cell>
          <cell r="H230">
            <v>1422900</v>
          </cell>
          <cell r="I230">
            <v>1326460</v>
          </cell>
          <cell r="J230">
            <v>975390</v>
          </cell>
          <cell r="K230">
            <v>1291270</v>
          </cell>
          <cell r="L230">
            <v>1414570</v>
          </cell>
          <cell r="M230">
            <v>1509520</v>
          </cell>
          <cell r="N230">
            <v>1230730</v>
          </cell>
          <cell r="O230">
            <v>734824</v>
          </cell>
          <cell r="P230">
            <v>686107</v>
          </cell>
          <cell r="Q230">
            <v>12055291</v>
          </cell>
        </row>
        <row r="231">
          <cell r="C231" t="str">
            <v>Extraccion acum.</v>
          </cell>
          <cell r="E231">
            <v>0</v>
          </cell>
          <cell r="F231">
            <v>0.20821125109874011</v>
          </cell>
          <cell r="G231">
            <v>0.20004323198939677</v>
          </cell>
          <cell r="H231">
            <v>0.19105611912642412</v>
          </cell>
          <cell r="I231">
            <v>0.18412800648527694</v>
          </cell>
          <cell r="J231">
            <v>0.196782927281971</v>
          </cell>
          <cell r="K231">
            <v>0.1968384387314121</v>
          </cell>
          <cell r="L231">
            <v>0.20755190374880786</v>
          </cell>
          <cell r="M231">
            <v>0.20063345902386703</v>
          </cell>
          <cell r="N231">
            <v>0.19796633833933985</v>
          </cell>
          <cell r="O231">
            <v>0.19690503688499331</v>
          </cell>
          <cell r="P231">
            <v>0.18814617171282294</v>
          </cell>
          <cell r="Q231">
            <v>0.19631519332997166</v>
          </cell>
        </row>
        <row r="232">
          <cell r="C232" t="str">
            <v>Ventas 1992</v>
          </cell>
          <cell r="E232">
            <v>0</v>
          </cell>
          <cell r="F232">
            <v>0</v>
          </cell>
          <cell r="G232">
            <v>1395720</v>
          </cell>
          <cell r="H232">
            <v>1289660</v>
          </cell>
          <cell r="I232">
            <v>1046710</v>
          </cell>
          <cell r="J232">
            <v>1191150</v>
          </cell>
          <cell r="K232">
            <v>1421440</v>
          </cell>
          <cell r="L232">
            <v>1494430</v>
          </cell>
          <cell r="M232">
            <v>1505090</v>
          </cell>
          <cell r="N232">
            <v>1059380</v>
          </cell>
          <cell r="O232">
            <v>949480</v>
          </cell>
          <cell r="P232">
            <v>719705</v>
          </cell>
          <cell r="Q232">
            <v>12072765</v>
          </cell>
        </row>
        <row r="233">
          <cell r="C233" t="str">
            <v>Inv. final 1992</v>
          </cell>
          <cell r="E233">
            <v>40750</v>
          </cell>
          <cell r="F233">
            <v>97600</v>
          </cell>
          <cell r="G233">
            <v>82830</v>
          </cell>
          <cell r="H233">
            <v>216070</v>
          </cell>
          <cell r="I233">
            <v>493680</v>
          </cell>
          <cell r="J233">
            <v>277920</v>
          </cell>
          <cell r="K233">
            <v>146810</v>
          </cell>
          <cell r="L233">
            <v>66950</v>
          </cell>
          <cell r="M233">
            <v>70820</v>
          </cell>
          <cell r="N233">
            <v>242170</v>
          </cell>
          <cell r="O233">
            <v>26840</v>
          </cell>
          <cell r="P233">
            <v>10660</v>
          </cell>
        </row>
        <row r="235">
          <cell r="C235" t="str">
            <v>Produccion 1993</v>
          </cell>
          <cell r="E235">
            <v>818510</v>
          </cell>
          <cell r="F235">
            <v>1004610</v>
          </cell>
          <cell r="G235">
            <v>1482130</v>
          </cell>
          <cell r="H235">
            <v>1414960</v>
          </cell>
          <cell r="I235">
            <v>872600</v>
          </cell>
          <cell r="J235">
            <v>942475</v>
          </cell>
          <cell r="K235">
            <v>1129030</v>
          </cell>
          <cell r="L235">
            <v>1438220</v>
          </cell>
          <cell r="M235">
            <v>1569880</v>
          </cell>
          <cell r="N235">
            <v>1561720</v>
          </cell>
          <cell r="O235">
            <v>1397420</v>
          </cell>
          <cell r="P235">
            <v>1389860</v>
          </cell>
          <cell r="Q235">
            <v>15021415</v>
          </cell>
        </row>
        <row r="236">
          <cell r="C236" t="str">
            <v>Extraccion acum.</v>
          </cell>
          <cell r="E236">
            <v>0.18446335004789002</v>
          </cell>
          <cell r="F236">
            <v>0.19355873000706023</v>
          </cell>
          <cell r="G236">
            <v>0.19539690356281225</v>
          </cell>
          <cell r="H236">
            <v>0.19332042130509233</v>
          </cell>
          <cell r="I236">
            <v>0.19235228386975178</v>
          </cell>
          <cell r="J236">
            <v>0.1925466341752867</v>
          </cell>
          <cell r="K236">
            <v>0.19340670238722801</v>
          </cell>
          <cell r="L236">
            <v>0.19486869507731777</v>
          </cell>
          <cell r="M236">
            <v>0.1961600119691185</v>
          </cell>
          <cell r="N236">
            <v>0.19674293842322743</v>
          </cell>
          <cell r="O236">
            <v>0.19697079601658643</v>
          </cell>
          <cell r="P236">
            <v>0.19696876319858153</v>
          </cell>
        </row>
        <row r="237">
          <cell r="C237" t="str">
            <v>Ventas 1993</v>
          </cell>
          <cell r="E237">
            <v>809560</v>
          </cell>
          <cell r="F237">
            <v>997570</v>
          </cell>
          <cell r="G237">
            <v>1467820</v>
          </cell>
          <cell r="H237">
            <v>1357580</v>
          </cell>
          <cell r="I237">
            <v>921620</v>
          </cell>
          <cell r="J237">
            <v>953465</v>
          </cell>
          <cell r="K237">
            <v>1112880</v>
          </cell>
          <cell r="L237">
            <v>1440140</v>
          </cell>
          <cell r="M237">
            <v>1569050</v>
          </cell>
          <cell r="N237">
            <v>1586380</v>
          </cell>
          <cell r="O237">
            <v>1389420</v>
          </cell>
          <cell r="P237">
            <v>1168970</v>
          </cell>
          <cell r="Q237">
            <v>14774455</v>
          </cell>
        </row>
        <row r="238">
          <cell r="C238" t="str">
            <v>Inv. final 1993</v>
          </cell>
          <cell r="E238">
            <v>5910</v>
          </cell>
          <cell r="F238">
            <v>12950</v>
          </cell>
          <cell r="G238">
            <v>24760</v>
          </cell>
          <cell r="H238">
            <v>98340</v>
          </cell>
          <cell r="I238">
            <v>49320</v>
          </cell>
          <cell r="J238">
            <v>22130</v>
          </cell>
          <cell r="K238">
            <v>26480</v>
          </cell>
          <cell r="L238">
            <v>24560</v>
          </cell>
          <cell r="M238">
            <v>25390</v>
          </cell>
          <cell r="N238">
            <v>730</v>
          </cell>
          <cell r="O238">
            <v>8730</v>
          </cell>
          <cell r="P238">
            <v>257620</v>
          </cell>
        </row>
        <row r="240">
          <cell r="C240" t="str">
            <v>Produccion 1994</v>
          </cell>
          <cell r="E240">
            <v>1293540</v>
          </cell>
          <cell r="F240">
            <v>670150</v>
          </cell>
          <cell r="G240">
            <v>1965950</v>
          </cell>
          <cell r="H240">
            <v>1096730</v>
          </cell>
          <cell r="I240">
            <v>1220340</v>
          </cell>
          <cell r="J240">
            <v>1710260</v>
          </cell>
          <cell r="K240">
            <v>1930870</v>
          </cell>
          <cell r="L240">
            <v>1926870</v>
          </cell>
          <cell r="M240">
            <v>1775150</v>
          </cell>
          <cell r="N240">
            <v>1274720</v>
          </cell>
          <cell r="O240">
            <v>1274720</v>
          </cell>
          <cell r="P240">
            <v>1236480</v>
          </cell>
          <cell r="Q240">
            <v>17375780</v>
          </cell>
        </row>
        <row r="241">
          <cell r="C241" t="str">
            <v>Extraccion acum.</v>
          </cell>
          <cell r="E241">
            <v>0.2046</v>
          </cell>
          <cell r="F241">
            <v>0.2162</v>
          </cell>
          <cell r="G241">
            <v>0.20860000000000001</v>
          </cell>
          <cell r="H241">
            <v>0.2072</v>
          </cell>
          <cell r="I241">
            <v>0.2009</v>
          </cell>
          <cell r="J241">
            <v>0.20780000000000001</v>
          </cell>
          <cell r="K241">
            <v>0.21310000000000001</v>
          </cell>
          <cell r="L241">
            <v>0.2122</v>
          </cell>
          <cell r="M241">
            <v>0.2102</v>
          </cell>
          <cell r="N241">
            <v>0.20810000000000001</v>
          </cell>
          <cell r="O241">
            <v>0.20749999999999999</v>
          </cell>
          <cell r="P241">
            <v>0.20119999999999999</v>
          </cell>
        </row>
        <row r="242">
          <cell r="C242" t="str">
            <v>Ventas 1994</v>
          </cell>
          <cell r="E242">
            <v>1510900</v>
          </cell>
          <cell r="F242">
            <v>619410</v>
          </cell>
          <cell r="G242">
            <v>1267920</v>
          </cell>
          <cell r="H242">
            <v>2156880</v>
          </cell>
          <cell r="I242">
            <v>918610</v>
          </cell>
          <cell r="J242">
            <v>416000</v>
          </cell>
          <cell r="K242">
            <v>1658860</v>
          </cell>
          <cell r="L242">
            <v>2571300</v>
          </cell>
          <cell r="M242">
            <v>1991040</v>
          </cell>
          <cell r="N242">
            <v>1238830</v>
          </cell>
          <cell r="O242">
            <v>1252690</v>
          </cell>
          <cell r="P242">
            <v>1801890</v>
          </cell>
          <cell r="Q242">
            <v>17404330</v>
          </cell>
        </row>
        <row r="243">
          <cell r="C243" t="str">
            <v>Inv. final 1994</v>
          </cell>
          <cell r="E243">
            <v>5910</v>
          </cell>
          <cell r="F243">
            <v>12950</v>
          </cell>
          <cell r="G243">
            <v>24760</v>
          </cell>
          <cell r="H243">
            <v>98340</v>
          </cell>
          <cell r="I243">
            <v>49320</v>
          </cell>
          <cell r="J243">
            <v>22130</v>
          </cell>
          <cell r="K243">
            <v>26480</v>
          </cell>
          <cell r="L243">
            <v>24560</v>
          </cell>
          <cell r="M243">
            <v>25390</v>
          </cell>
          <cell r="N243">
            <v>730</v>
          </cell>
          <cell r="O243">
            <v>8730</v>
          </cell>
          <cell r="P243">
            <v>257620</v>
          </cell>
        </row>
        <row r="253">
          <cell r="C253" t="str">
            <v>Produccion 1988</v>
          </cell>
          <cell r="E253">
            <v>203732</v>
          </cell>
          <cell r="F253">
            <v>251113</v>
          </cell>
          <cell r="G253">
            <v>265535</v>
          </cell>
          <cell r="H253">
            <v>348565</v>
          </cell>
          <cell r="I253">
            <v>234890</v>
          </cell>
          <cell r="J253">
            <v>301441</v>
          </cell>
          <cell r="K253">
            <v>209045</v>
          </cell>
          <cell r="L253">
            <v>336775</v>
          </cell>
          <cell r="M253">
            <v>329050</v>
          </cell>
          <cell r="N253">
            <v>187568</v>
          </cell>
          <cell r="O253">
            <v>230780</v>
          </cell>
          <cell r="P253">
            <v>119512</v>
          </cell>
          <cell r="Q253">
            <v>3018006</v>
          </cell>
        </row>
        <row r="254">
          <cell r="C254" t="str">
            <v>Extraccion acum.</v>
          </cell>
          <cell r="E254">
            <v>5.0411804951557088E-2</v>
          </cell>
          <cell r="F254">
            <v>5.2484635296650331E-2</v>
          </cell>
          <cell r="G254">
            <v>4.8531853626752421E-2</v>
          </cell>
          <cell r="H254">
            <v>6.5685803393918843E-2</v>
          </cell>
          <cell r="I254">
            <v>6.1014177243730199E-2</v>
          </cell>
          <cell r="J254">
            <v>5.2485094101644959E-2</v>
          </cell>
          <cell r="K254">
            <v>4.4751165367057172E-2</v>
          </cell>
          <cell r="L254">
            <v>6.0915004779686741E-2</v>
          </cell>
          <cell r="M254">
            <v>6.0257456184927484E-2</v>
          </cell>
          <cell r="N254">
            <v>4.002979271017626E-2</v>
          </cell>
          <cell r="O254">
            <v>5.4634123245188321E-2</v>
          </cell>
          <cell r="P254">
            <v>4.3023588598993814E-2</v>
          </cell>
          <cell r="Q254">
            <v>5.3373393363249255E-2</v>
          </cell>
        </row>
        <row r="255">
          <cell r="C255" t="str">
            <v>Ventas 1988</v>
          </cell>
          <cell r="E255">
            <v>135845</v>
          </cell>
          <cell r="F255">
            <v>226859</v>
          </cell>
          <cell r="G255">
            <v>300476</v>
          </cell>
          <cell r="H255">
            <v>435203</v>
          </cell>
          <cell r="I255">
            <v>189334</v>
          </cell>
          <cell r="J255">
            <v>322249</v>
          </cell>
          <cell r="K255">
            <v>227789</v>
          </cell>
          <cell r="L255">
            <v>234876</v>
          </cell>
          <cell r="M255">
            <v>365361</v>
          </cell>
          <cell r="N255">
            <v>223690</v>
          </cell>
          <cell r="O255">
            <v>161144</v>
          </cell>
          <cell r="P255">
            <v>130591</v>
          </cell>
          <cell r="Q255">
            <v>2953417</v>
          </cell>
        </row>
        <row r="256">
          <cell r="C256" t="str">
            <v>Inv. final 1988</v>
          </cell>
          <cell r="E256">
            <v>94133</v>
          </cell>
          <cell r="F256">
            <v>125370</v>
          </cell>
          <cell r="G256">
            <v>90429</v>
          </cell>
          <cell r="H256">
            <v>3791</v>
          </cell>
          <cell r="I256">
            <v>60071</v>
          </cell>
          <cell r="J256">
            <v>39263</v>
          </cell>
          <cell r="K256">
            <v>20519</v>
          </cell>
          <cell r="L256">
            <v>122418</v>
          </cell>
          <cell r="M256">
            <v>86107</v>
          </cell>
          <cell r="N256">
            <v>49985</v>
          </cell>
          <cell r="O256">
            <v>119621</v>
          </cell>
          <cell r="P256">
            <v>108542</v>
          </cell>
        </row>
        <row r="259">
          <cell r="C259" t="str">
            <v>Produccion 1989</v>
          </cell>
          <cell r="E259">
            <v>165730</v>
          </cell>
          <cell r="F259">
            <v>248750</v>
          </cell>
          <cell r="G259">
            <v>318170</v>
          </cell>
          <cell r="H259">
            <v>480006</v>
          </cell>
          <cell r="I259">
            <v>478161</v>
          </cell>
          <cell r="J259">
            <v>414555</v>
          </cell>
          <cell r="K259">
            <v>310220</v>
          </cell>
          <cell r="L259">
            <v>380690</v>
          </cell>
          <cell r="M259">
            <v>394365</v>
          </cell>
          <cell r="N259">
            <v>297520</v>
          </cell>
          <cell r="O259">
            <v>294055</v>
          </cell>
          <cell r="P259">
            <v>221775</v>
          </cell>
          <cell r="Q259">
            <v>4003997</v>
          </cell>
        </row>
        <row r="260">
          <cell r="C260" t="str">
            <v>Extraccion acum.</v>
          </cell>
          <cell r="E260">
            <v>4.8240079754913734E-2</v>
          </cell>
          <cell r="F260">
            <v>5.0344518417998141E-2</v>
          </cell>
          <cell r="G260">
            <v>4.6772269455430955E-2</v>
          </cell>
          <cell r="H260">
            <v>5.2591755030667181E-2</v>
          </cell>
          <cell r="I260">
            <v>5.5499732750821047E-2</v>
          </cell>
          <cell r="J260">
            <v>6.2735605639856112E-2</v>
          </cell>
          <cell r="K260">
            <v>5.7684708866267316E-2</v>
          </cell>
          <cell r="L260">
            <v>5.7325320327005345E-2</v>
          </cell>
          <cell r="M260">
            <v>5.1328222615576846E-2</v>
          </cell>
          <cell r="N260">
            <v>5.0771980870062329E-2</v>
          </cell>
          <cell r="O260">
            <v>5.2127429499315731E-2</v>
          </cell>
          <cell r="P260">
            <v>6.0158034362844295E-2</v>
          </cell>
          <cell r="Q260">
            <v>5.3803402167429487E-2</v>
          </cell>
        </row>
        <row r="261">
          <cell r="C261" t="str">
            <v>Ventas 1989</v>
          </cell>
          <cell r="E261">
            <v>163990</v>
          </cell>
          <cell r="F261">
            <v>184472</v>
          </cell>
          <cell r="G261">
            <v>348777</v>
          </cell>
          <cell r="H261">
            <v>462366</v>
          </cell>
          <cell r="I261">
            <v>508183</v>
          </cell>
          <cell r="J261">
            <v>380471</v>
          </cell>
          <cell r="K261">
            <v>338525</v>
          </cell>
          <cell r="L261">
            <v>367545</v>
          </cell>
          <cell r="M261">
            <v>394664</v>
          </cell>
          <cell r="N261">
            <v>328938</v>
          </cell>
          <cell r="O261">
            <v>262003</v>
          </cell>
          <cell r="P261">
            <v>203948</v>
          </cell>
          <cell r="Q261">
            <v>3943882</v>
          </cell>
        </row>
        <row r="262">
          <cell r="C262" t="str">
            <v>Inv. final 1989</v>
          </cell>
          <cell r="E262">
            <v>9556</v>
          </cell>
          <cell r="F262">
            <v>74832</v>
          </cell>
          <cell r="G262">
            <v>44225</v>
          </cell>
          <cell r="H262">
            <v>61865</v>
          </cell>
          <cell r="I262">
            <v>31843</v>
          </cell>
          <cell r="J262">
            <v>65927</v>
          </cell>
          <cell r="K262">
            <v>37622</v>
          </cell>
          <cell r="L262">
            <v>50767</v>
          </cell>
          <cell r="M262">
            <v>50468</v>
          </cell>
          <cell r="N262">
            <v>19050</v>
          </cell>
          <cell r="O262">
            <v>51102</v>
          </cell>
          <cell r="P262">
            <v>68929</v>
          </cell>
        </row>
        <row r="265">
          <cell r="C265" t="str">
            <v>Produccion 1990</v>
          </cell>
          <cell r="E265">
            <v>324042</v>
          </cell>
          <cell r="F265">
            <v>338987</v>
          </cell>
          <cell r="G265">
            <v>278610</v>
          </cell>
          <cell r="H265">
            <v>397350</v>
          </cell>
          <cell r="I265">
            <v>251130</v>
          </cell>
          <cell r="J265">
            <v>196652</v>
          </cell>
          <cell r="K265">
            <v>159154</v>
          </cell>
          <cell r="L265">
            <v>198964</v>
          </cell>
          <cell r="M265">
            <v>203166</v>
          </cell>
          <cell r="N265">
            <v>277325</v>
          </cell>
          <cell r="O265">
            <v>230783.7</v>
          </cell>
          <cell r="P265">
            <v>222437</v>
          </cell>
          <cell r="Q265">
            <v>3078600.7</v>
          </cell>
        </row>
        <row r="266">
          <cell r="C266" t="str">
            <v>Extraccion acum.</v>
          </cell>
          <cell r="E266">
            <v>5.0301146841683693E-2</v>
          </cell>
          <cell r="F266">
            <v>6.2866351951945273E-2</v>
          </cell>
          <cell r="G266">
            <v>4.9053129005450932E-2</v>
          </cell>
          <cell r="H266">
            <v>5.8086415511930847E-2</v>
          </cell>
          <cell r="I266">
            <v>6.0163795592108965E-2</v>
          </cell>
          <cell r="J266">
            <v>5.2778172898086693E-2</v>
          </cell>
          <cell r="K266">
            <v>5.2144966900327473E-2</v>
          </cell>
          <cell r="L266">
            <v>5.73256078622323E-2</v>
          </cell>
          <cell r="M266">
            <v>6.3939046324227103E-2</v>
          </cell>
          <cell r="N266">
            <v>5.7758714052450928E-2</v>
          </cell>
          <cell r="O266">
            <v>5.2642747652807055E-2</v>
          </cell>
          <cell r="P266">
            <v>5.8275041786524567E-2</v>
          </cell>
          <cell r="Q266">
            <v>5.6017742768970993E-2</v>
          </cell>
        </row>
        <row r="267">
          <cell r="C267" t="str">
            <v>Ventas 1990</v>
          </cell>
          <cell r="E267">
            <v>336311</v>
          </cell>
          <cell r="F267">
            <v>361870</v>
          </cell>
          <cell r="G267">
            <v>240694</v>
          </cell>
          <cell r="H267">
            <v>420000</v>
          </cell>
          <cell r="I267">
            <v>273540</v>
          </cell>
          <cell r="J267">
            <v>172049</v>
          </cell>
          <cell r="K267">
            <v>196998</v>
          </cell>
          <cell r="L267">
            <v>176427</v>
          </cell>
          <cell r="M267">
            <v>143538</v>
          </cell>
          <cell r="N267">
            <v>335183</v>
          </cell>
          <cell r="O267">
            <v>160196.70000000001</v>
          </cell>
          <cell r="P267">
            <v>242938</v>
          </cell>
          <cell r="Q267">
            <v>3059744.7</v>
          </cell>
        </row>
        <row r="268">
          <cell r="C268" t="str">
            <v>Inv. final 1990</v>
          </cell>
          <cell r="E268">
            <v>57225</v>
          </cell>
          <cell r="F268">
            <v>34342</v>
          </cell>
          <cell r="G268">
            <v>72258</v>
          </cell>
          <cell r="H268">
            <v>49608</v>
          </cell>
          <cell r="I268">
            <v>27198</v>
          </cell>
          <cell r="J268">
            <v>51801</v>
          </cell>
          <cell r="K268">
            <v>13957</v>
          </cell>
          <cell r="L268">
            <v>36494</v>
          </cell>
          <cell r="M268">
            <v>96122</v>
          </cell>
          <cell r="N268">
            <v>38264</v>
          </cell>
          <cell r="O268">
            <v>108851</v>
          </cell>
          <cell r="P268">
            <v>88350</v>
          </cell>
        </row>
        <row r="271">
          <cell r="C271" t="str">
            <v>Produccion 1991</v>
          </cell>
          <cell r="E271">
            <v>279213</v>
          </cell>
          <cell r="F271">
            <v>297859</v>
          </cell>
          <cell r="G271">
            <v>376910</v>
          </cell>
          <cell r="H271">
            <v>473610</v>
          </cell>
          <cell r="I271">
            <v>329200</v>
          </cell>
          <cell r="J271">
            <v>372600</v>
          </cell>
          <cell r="K271">
            <v>373350</v>
          </cell>
          <cell r="L271">
            <v>403880</v>
          </cell>
          <cell r="M271">
            <v>369450</v>
          </cell>
          <cell r="N271">
            <v>332430</v>
          </cell>
          <cell r="O271">
            <v>131873</v>
          </cell>
          <cell r="P271">
            <v>131873</v>
          </cell>
          <cell r="Q271">
            <v>3872248</v>
          </cell>
        </row>
        <row r="272">
          <cell r="C272" t="str">
            <v>Extraccion acum.</v>
          </cell>
          <cell r="E272">
            <v>6.1934200194311721E-2</v>
          </cell>
          <cell r="F272">
            <v>5.0218164651931282E-2</v>
          </cell>
          <cell r="G272">
            <v>6.5397388338093276E-2</v>
          </cell>
          <cell r="H272">
            <v>5.3051369465974642E-2</v>
          </cell>
          <cell r="I272">
            <v>5.2885190781076674E-2</v>
          </cell>
          <cell r="J272">
            <v>5.7364644226816662E-2</v>
          </cell>
          <cell r="K272">
            <v>5.7217776974040124E-2</v>
          </cell>
          <cell r="L272">
            <v>6.4634450796008117E-2</v>
          </cell>
          <cell r="M272">
            <v>6.2911663136098306E-2</v>
          </cell>
          <cell r="N272">
            <v>5.3247926497582913E-2</v>
          </cell>
          <cell r="O272">
            <v>7.2814161637466943E-2</v>
          </cell>
          <cell r="P272">
            <v>0</v>
          </cell>
          <cell r="Q272">
            <v>5.9987606660180819E-2</v>
          </cell>
        </row>
        <row r="273">
          <cell r="C273" t="str">
            <v>Ventas 1991</v>
          </cell>
          <cell r="E273">
            <v>331848</v>
          </cell>
          <cell r="F273">
            <v>261586</v>
          </cell>
          <cell r="G273">
            <v>384309</v>
          </cell>
          <cell r="H273">
            <v>483223</v>
          </cell>
          <cell r="I273">
            <v>311220</v>
          </cell>
          <cell r="J273">
            <v>378052</v>
          </cell>
          <cell r="K273">
            <v>380487</v>
          </cell>
          <cell r="L273">
            <v>415027</v>
          </cell>
          <cell r="M273">
            <v>332417</v>
          </cell>
          <cell r="N273">
            <v>366776</v>
          </cell>
          <cell r="O273">
            <v>158679</v>
          </cell>
          <cell r="P273">
            <v>0</v>
          </cell>
          <cell r="Q273">
            <v>3803624</v>
          </cell>
        </row>
        <row r="274">
          <cell r="C274" t="str">
            <v>Inv. final 1991</v>
          </cell>
          <cell r="E274">
            <v>0</v>
          </cell>
          <cell r="F274">
            <v>36273</v>
          </cell>
          <cell r="G274">
            <v>28874</v>
          </cell>
          <cell r="H274">
            <v>19261</v>
          </cell>
          <cell r="I274">
            <v>37241</v>
          </cell>
          <cell r="J274">
            <v>31789</v>
          </cell>
          <cell r="K274">
            <v>24652</v>
          </cell>
          <cell r="L274">
            <v>13505</v>
          </cell>
          <cell r="M274">
            <v>50538</v>
          </cell>
          <cell r="N274">
            <v>16192</v>
          </cell>
          <cell r="O274">
            <v>-10614</v>
          </cell>
          <cell r="P274">
            <v>0</v>
          </cell>
        </row>
        <row r="276">
          <cell r="C276" t="str">
            <v>Produccion 1992</v>
          </cell>
          <cell r="E276">
            <v>0</v>
          </cell>
          <cell r="F276">
            <v>0</v>
          </cell>
          <cell r="G276">
            <v>401730</v>
          </cell>
          <cell r="H276">
            <v>403887</v>
          </cell>
          <cell r="I276">
            <v>432125</v>
          </cell>
          <cell r="J276">
            <v>291055</v>
          </cell>
          <cell r="K276">
            <v>397500</v>
          </cell>
          <cell r="L276">
            <v>418930</v>
          </cell>
          <cell r="M276">
            <v>440640</v>
          </cell>
          <cell r="N276">
            <v>310980</v>
          </cell>
          <cell r="O276">
            <v>201270</v>
          </cell>
          <cell r="P276">
            <v>220340</v>
          </cell>
          <cell r="Q276">
            <v>3518457</v>
          </cell>
        </row>
        <row r="277">
          <cell r="C277" t="str">
            <v>Extraccion acum.</v>
          </cell>
          <cell r="E277">
            <v>0</v>
          </cell>
          <cell r="F277">
            <v>0</v>
          </cell>
          <cell r="G277">
            <v>5.7130220724903757E-2</v>
          </cell>
          <cell r="H277">
            <v>5.4230854442064838E-2</v>
          </cell>
          <cell r="I277">
            <v>5.9983953381519461E-2</v>
          </cell>
          <cell r="J277">
            <v>5.8719747895768941E-2</v>
          </cell>
          <cell r="K277">
            <v>6.0594050350225991E-2</v>
          </cell>
          <cell r="L277">
            <v>6.146724378255447E-2</v>
          </cell>
          <cell r="M277">
            <v>5.8566383608217691E-2</v>
          </cell>
          <cell r="N277">
            <v>5.0021996617266098E-2</v>
          </cell>
          <cell r="O277">
            <v>5.3932746853454165E-2</v>
          </cell>
          <cell r="P277">
            <v>6.042224824291751E-2</v>
          </cell>
          <cell r="Q277">
            <v>5.7296548559316575E-2</v>
          </cell>
        </row>
        <row r="278">
          <cell r="C278" t="str">
            <v>Ventas 1992</v>
          </cell>
          <cell r="E278">
            <v>0</v>
          </cell>
          <cell r="F278">
            <v>0</v>
          </cell>
          <cell r="G278">
            <v>333349</v>
          </cell>
          <cell r="H278">
            <v>292838</v>
          </cell>
          <cell r="I278">
            <v>518221</v>
          </cell>
          <cell r="J278">
            <v>352344</v>
          </cell>
          <cell r="K278">
            <v>416139</v>
          </cell>
          <cell r="L278">
            <v>201427</v>
          </cell>
          <cell r="M278">
            <v>611471</v>
          </cell>
          <cell r="N278">
            <v>327037</v>
          </cell>
          <cell r="O278">
            <v>202228</v>
          </cell>
          <cell r="P278">
            <v>243709</v>
          </cell>
          <cell r="Q278">
            <v>3498763</v>
          </cell>
        </row>
        <row r="279">
          <cell r="C279" t="str">
            <v>Inv. final 1992</v>
          </cell>
          <cell r="E279">
            <v>0</v>
          </cell>
          <cell r="F279">
            <v>0</v>
          </cell>
          <cell r="G279">
            <v>62227</v>
          </cell>
          <cell r="H279">
            <v>173276</v>
          </cell>
          <cell r="I279">
            <v>84105</v>
          </cell>
          <cell r="J279">
            <v>22816</v>
          </cell>
          <cell r="K279">
            <v>6868</v>
          </cell>
          <cell r="L279">
            <v>224371</v>
          </cell>
          <cell r="M279">
            <v>53540</v>
          </cell>
          <cell r="N279">
            <v>37483</v>
          </cell>
          <cell r="O279">
            <v>36525</v>
          </cell>
          <cell r="P279">
            <v>13156</v>
          </cell>
          <cell r="Q279">
            <v>0</v>
          </cell>
        </row>
        <row r="282">
          <cell r="C282" t="str">
            <v>Produccion 1993</v>
          </cell>
          <cell r="E282">
            <v>161990</v>
          </cell>
          <cell r="F282">
            <v>358210</v>
          </cell>
          <cell r="G282">
            <v>372570</v>
          </cell>
          <cell r="H282">
            <v>359930</v>
          </cell>
          <cell r="I282">
            <v>387236</v>
          </cell>
          <cell r="J282">
            <v>244415</v>
          </cell>
          <cell r="K282">
            <v>307875</v>
          </cell>
          <cell r="L282">
            <v>346800</v>
          </cell>
          <cell r="M282">
            <v>389856</v>
          </cell>
          <cell r="N282">
            <v>405780</v>
          </cell>
          <cell r="O282">
            <v>373710</v>
          </cell>
          <cell r="P282">
            <v>328425</v>
          </cell>
          <cell r="Q282">
            <v>4036797</v>
          </cell>
        </row>
        <row r="283">
          <cell r="C283" t="str">
            <v>Extraccion acum.</v>
          </cell>
          <cell r="E283">
            <v>3.6506845456082029E-2</v>
          </cell>
          <cell r="F283">
            <v>5.5229086044622809E-2</v>
          </cell>
          <cell r="G283">
            <v>5.2778002751311365E-2</v>
          </cell>
          <cell r="H283">
            <v>5.1305448649295086E-2</v>
          </cell>
          <cell r="I283">
            <v>5.6401958049750532E-2</v>
          </cell>
          <cell r="J283">
            <v>5.551792196588759E-2</v>
          </cell>
          <cell r="K283">
            <v>5.5320169062407186E-2</v>
          </cell>
          <cell r="L283">
            <v>5.4355922101632329E-2</v>
          </cell>
          <cell r="M283">
            <v>5.3833132255083384E-2</v>
          </cell>
          <cell r="N283">
            <v>5.3626284206302811E-2</v>
          </cell>
          <cell r="O283">
            <v>5.3584567920946707E-2</v>
          </cell>
          <cell r="P283">
            <v>5.2932624015363687E-2</v>
          </cell>
        </row>
        <row r="284">
          <cell r="C284" t="str">
            <v>Ventas 1993</v>
          </cell>
          <cell r="E284">
            <v>157340</v>
          </cell>
          <cell r="F284">
            <v>363075</v>
          </cell>
          <cell r="G284">
            <v>365002</v>
          </cell>
          <cell r="H284">
            <v>325619</v>
          </cell>
          <cell r="I284">
            <v>433426</v>
          </cell>
          <cell r="J284">
            <v>237900</v>
          </cell>
          <cell r="K284">
            <v>318247</v>
          </cell>
          <cell r="L284">
            <v>350949</v>
          </cell>
          <cell r="M284">
            <v>389856</v>
          </cell>
          <cell r="N284">
            <v>388481</v>
          </cell>
          <cell r="O284">
            <v>366716</v>
          </cell>
          <cell r="P284">
            <v>352718</v>
          </cell>
          <cell r="Q284">
            <v>4049329</v>
          </cell>
        </row>
        <row r="285">
          <cell r="C285" t="str">
            <v>Inv. final 1993</v>
          </cell>
          <cell r="E285">
            <v>17182</v>
          </cell>
          <cell r="F285">
            <v>12317</v>
          </cell>
          <cell r="G285">
            <v>19885</v>
          </cell>
          <cell r="H285">
            <v>54196</v>
          </cell>
          <cell r="I285">
            <v>8006</v>
          </cell>
          <cell r="J285">
            <v>14521</v>
          </cell>
          <cell r="K285">
            <v>4149</v>
          </cell>
          <cell r="L285">
            <v>0</v>
          </cell>
          <cell r="M285">
            <v>0</v>
          </cell>
          <cell r="N285">
            <v>17299</v>
          </cell>
          <cell r="O285">
            <v>24293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GEDIC"/>
      <sheetName val="Campo"/>
      <sheetName val="Cosecha"/>
      <sheetName val="Svsem"/>
      <sheetName val="Cenin20"/>
      <sheetName val="Asignad"/>
      <sheetName val="Censerv"/>
      <sheetName val="Admon"/>
      <sheetName val="RESUMEN"/>
      <sheetName val="Model"/>
    </sheetNames>
    <sheetDataSet>
      <sheetData sheetId="0" refreshError="1">
        <row r="4">
          <cell r="C4" t="str">
            <v>PALMAS OLEAGINOSAS BUCARELIA S.A</v>
          </cell>
        </row>
        <row r="7">
          <cell r="C7" t="str">
            <v>COSTO  PRESUPUESTO  1996</v>
          </cell>
        </row>
        <row r="8">
          <cell r="C8" t="str">
            <v>Cifras en  millones $</v>
          </cell>
        </row>
        <row r="11">
          <cell r="C11" t="str">
            <v xml:space="preserve">Tons. Fruto Procesado (Propio + Comprado) </v>
          </cell>
          <cell r="D11">
            <v>4866.2072956881684</v>
          </cell>
          <cell r="E11">
            <v>5360.9127348176953</v>
          </cell>
          <cell r="F11">
            <v>7938.5219174475396</v>
          </cell>
          <cell r="G11">
            <v>8713.262730494811</v>
          </cell>
          <cell r="H11">
            <v>7896.6072935910879</v>
          </cell>
          <cell r="I11">
            <v>7430.2423982073369</v>
          </cell>
          <cell r="J11">
            <v>8159.0524104956412</v>
          </cell>
          <cell r="K11">
            <v>8797.6296675531339</v>
          </cell>
          <cell r="L11">
            <v>8908.4034928604142</v>
          </cell>
          <cell r="M11">
            <v>8098.1796921297428</v>
          </cell>
          <cell r="N11">
            <v>6049.33614978479</v>
          </cell>
          <cell r="O11">
            <v>5365.7230255735167</v>
          </cell>
          <cell r="P11">
            <v>87584.07880864387</v>
          </cell>
        </row>
        <row r="12">
          <cell r="C12" t="str">
            <v xml:space="preserve">          Aceite Producido </v>
          </cell>
          <cell r="D12">
            <v>1016.0640833396895</v>
          </cell>
          <cell r="E12">
            <v>1124.1834004912705</v>
          </cell>
          <cell r="F12">
            <v>1661.5326373217699</v>
          </cell>
          <cell r="G12">
            <v>1824.5572157656136</v>
          </cell>
          <cell r="H12">
            <v>1653.5495672779739</v>
          </cell>
          <cell r="I12">
            <v>1567.0381217819274</v>
          </cell>
          <cell r="J12">
            <v>1724.8236795787786</v>
          </cell>
          <cell r="K12">
            <v>1864.2177265545092</v>
          </cell>
          <cell r="L12">
            <v>1879.6731369935474</v>
          </cell>
          <cell r="M12">
            <v>1707.0962791009497</v>
          </cell>
          <cell r="N12">
            <v>1272.7803259147197</v>
          </cell>
          <cell r="O12">
            <v>1128.948124580668</v>
          </cell>
          <cell r="P12">
            <v>18424.464298701416</v>
          </cell>
        </row>
        <row r="16">
          <cell r="C16" t="str">
            <v>TIPOS  DE  COSTO</v>
          </cell>
          <cell r="D16" t="str">
            <v>P R E S U P U E S T O   1 9 9 6</v>
          </cell>
          <cell r="P16" t="str">
            <v>PPTO</v>
          </cell>
          <cell r="R16" t="str">
            <v>Real</v>
          </cell>
          <cell r="S16" t="str">
            <v>%</v>
          </cell>
          <cell r="U16" t="str">
            <v>Var. %</v>
          </cell>
          <cell r="W16" t="str">
            <v>REAL</v>
          </cell>
          <cell r="X16" t="str">
            <v>%</v>
          </cell>
        </row>
        <row r="17">
          <cell r="D17" t="str">
            <v>ENE</v>
          </cell>
          <cell r="E17" t="str">
            <v>FEB</v>
          </cell>
          <cell r="F17" t="str">
            <v>MAR</v>
          </cell>
          <cell r="G17" t="str">
            <v>ABR</v>
          </cell>
          <cell r="H17" t="str">
            <v>MAY</v>
          </cell>
          <cell r="I17" t="str">
            <v>JUN</v>
          </cell>
          <cell r="J17" t="str">
            <v>JUL</v>
          </cell>
          <cell r="K17" t="str">
            <v>AGO</v>
          </cell>
          <cell r="L17" t="str">
            <v>SEP</v>
          </cell>
          <cell r="M17" t="str">
            <v>OCT</v>
          </cell>
          <cell r="N17" t="str">
            <v>NOV</v>
          </cell>
          <cell r="O17" t="str">
            <v>DIC</v>
          </cell>
          <cell r="P17">
            <v>1996</v>
          </cell>
          <cell r="R17">
            <v>1995</v>
          </cell>
          <cell r="S17" t="str">
            <v>Particip</v>
          </cell>
          <cell r="U17" t="str">
            <v>Real-Ppto</v>
          </cell>
          <cell r="W17">
            <v>1994</v>
          </cell>
          <cell r="X17" t="str">
            <v>Particip</v>
          </cell>
        </row>
        <row r="20">
          <cell r="C20" t="str">
            <v>SUELDOS EMPLEADOS BASE</v>
          </cell>
          <cell r="D20">
            <v>32265.805949583337</v>
          </cell>
          <cell r="E20">
            <v>31476.562232916669</v>
          </cell>
          <cell r="F20">
            <v>31702.847562499999</v>
          </cell>
          <cell r="G20">
            <v>32288.904232916666</v>
          </cell>
          <cell r="H20">
            <v>31932.960932916667</v>
          </cell>
          <cell r="I20">
            <v>30948.78432349638</v>
          </cell>
          <cell r="J20">
            <v>31106.078999583333</v>
          </cell>
          <cell r="K20">
            <v>31077.28215958333</v>
          </cell>
          <cell r="L20">
            <v>31369.425709583331</v>
          </cell>
          <cell r="M20">
            <v>30750.383499583331</v>
          </cell>
          <cell r="N20">
            <v>32059.06952419872</v>
          </cell>
          <cell r="O20">
            <v>31313.615184583334</v>
          </cell>
          <cell r="P20">
            <v>378291.72031144513</v>
          </cell>
          <cell r="R20">
            <v>294064.63665852841</v>
          </cell>
          <cell r="S20">
            <v>12.877135168546255</v>
          </cell>
          <cell r="U20">
            <v>-89.027648371384828</v>
          </cell>
          <cell r="W20">
            <v>257.21899999999999</v>
          </cell>
          <cell r="X20">
            <v>12.942357428223527</v>
          </cell>
        </row>
        <row r="21">
          <cell r="C21" t="str">
            <v>PREST. SOC. EMPLEADOS BASE</v>
          </cell>
          <cell r="D21">
            <v>33787.838711067583</v>
          </cell>
          <cell r="E21">
            <v>36420.014743879619</v>
          </cell>
          <cell r="F21">
            <v>33930.169681282001</v>
          </cell>
          <cell r="G21">
            <v>34831.69414403163</v>
          </cell>
          <cell r="H21">
            <v>37777.077345255864</v>
          </cell>
          <cell r="I21">
            <v>36738.627827350239</v>
          </cell>
          <cell r="J21">
            <v>34669.321640601527</v>
          </cell>
          <cell r="K21">
            <v>34983.671336163832</v>
          </cell>
          <cell r="L21">
            <v>35366.66902405303</v>
          </cell>
          <cell r="M21">
            <v>37540.477483896851</v>
          </cell>
          <cell r="N21">
            <v>33817.469459285159</v>
          </cell>
          <cell r="O21">
            <v>34654.273171098328</v>
          </cell>
          <cell r="P21">
            <v>424517.30456796562</v>
          </cell>
          <cell r="R21">
            <v>367813.42732445494</v>
          </cell>
          <cell r="S21">
            <v>16.106605929509364</v>
          </cell>
          <cell r="U21">
            <v>-90.813864801824465</v>
          </cell>
          <cell r="W21">
            <v>298.16099999999994</v>
          </cell>
          <cell r="X21">
            <v>15.00241519155488</v>
          </cell>
        </row>
        <row r="22">
          <cell r="C22" t="str">
            <v>Subtotal Salarios Base</v>
          </cell>
          <cell r="D22">
            <v>66053.644660650927</v>
          </cell>
          <cell r="E22">
            <v>67896.576976796292</v>
          </cell>
          <cell r="F22">
            <v>65633.017243782</v>
          </cell>
          <cell r="G22">
            <v>67120.598376948299</v>
          </cell>
          <cell r="H22">
            <v>69710.038278172535</v>
          </cell>
          <cell r="I22">
            <v>67687.41215084662</v>
          </cell>
          <cell r="J22">
            <v>65775.40064018486</v>
          </cell>
          <cell r="K22">
            <v>66060.953495747162</v>
          </cell>
          <cell r="L22">
            <v>66736.094733636361</v>
          </cell>
          <cell r="M22">
            <v>68290.860983480175</v>
          </cell>
          <cell r="N22">
            <v>65876.538983483886</v>
          </cell>
          <cell r="O22">
            <v>65967.888355681658</v>
          </cell>
          <cell r="P22">
            <v>802809.02487941075</v>
          </cell>
          <cell r="R22">
            <v>661878.06398298335</v>
          </cell>
          <cell r="S22">
            <v>28.983741098055621</v>
          </cell>
          <cell r="U22">
            <v>-90.020269857085154</v>
          </cell>
          <cell r="W22">
            <v>555.37999999999988</v>
          </cell>
          <cell r="X22">
            <v>27.944772619778409</v>
          </cell>
        </row>
        <row r="23">
          <cell r="C23" t="str">
            <v>SUELDOS EMPLEADOS  DESTAJO</v>
          </cell>
          <cell r="D23">
            <v>69368.652848001497</v>
          </cell>
          <cell r="E23">
            <v>67961.546623262999</v>
          </cell>
          <cell r="F23">
            <v>61653.695006018512</v>
          </cell>
          <cell r="G23">
            <v>62186.021387183951</v>
          </cell>
          <cell r="H23">
            <v>62079.706945483194</v>
          </cell>
          <cell r="I23">
            <v>67640.816734781169</v>
          </cell>
          <cell r="J23">
            <v>66890.022452916091</v>
          </cell>
          <cell r="K23">
            <v>67492.829792803226</v>
          </cell>
          <cell r="L23">
            <v>64520.145627616221</v>
          </cell>
          <cell r="M23">
            <v>64243.882468378913</v>
          </cell>
          <cell r="N23">
            <v>69029.237851792146</v>
          </cell>
          <cell r="O23">
            <v>71464.609699069202</v>
          </cell>
          <cell r="P23">
            <v>794531.16743730695</v>
          </cell>
          <cell r="R23">
            <v>43344.531995999998</v>
          </cell>
          <cell r="S23">
            <v>1.8980636491085625</v>
          </cell>
          <cell r="U23">
            <v>60.040147288712461</v>
          </cell>
          <cell r="W23">
            <v>308.41999999999996</v>
          </cell>
          <cell r="X23">
            <v>15.518612069919795</v>
          </cell>
        </row>
        <row r="24">
          <cell r="C24" t="str">
            <v>PREST. SOC. EMPLEADOS  DESTAJO</v>
          </cell>
          <cell r="D24">
            <v>66203.189792453399</v>
          </cell>
          <cell r="E24">
            <v>71940.173379460539</v>
          </cell>
          <cell r="F24">
            <v>76635.562679922921</v>
          </cell>
          <cell r="G24">
            <v>69660.609718687381</v>
          </cell>
          <cell r="H24">
            <v>69909.982294225207</v>
          </cell>
          <cell r="I24">
            <v>74770.292226779682</v>
          </cell>
          <cell r="J24">
            <v>66970.308183257381</v>
          </cell>
          <cell r="K24">
            <v>71918.98613932138</v>
          </cell>
          <cell r="L24">
            <v>66123.309511858155</v>
          </cell>
          <cell r="M24">
            <v>64566.566444509226</v>
          </cell>
          <cell r="N24">
            <v>57366.442455807162</v>
          </cell>
          <cell r="O24">
            <v>70200.760435519987</v>
          </cell>
          <cell r="P24">
            <v>826266.1832618023</v>
          </cell>
          <cell r="R24">
            <v>11427</v>
          </cell>
          <cell r="S24">
            <v>0.50039006812589659</v>
          </cell>
          <cell r="U24">
            <v>479.35757235016536</v>
          </cell>
          <cell r="W24">
            <v>256.93700000000001</v>
          </cell>
          <cell r="X24">
            <v>12.928168177838609</v>
          </cell>
        </row>
        <row r="25">
          <cell r="C25" t="str">
            <v>LABORES CONTRATISTAS</v>
          </cell>
          <cell r="D25">
            <v>9289.3998878543625</v>
          </cell>
          <cell r="E25">
            <v>10696.506112592862</v>
          </cell>
          <cell r="F25">
            <v>17004.357729837349</v>
          </cell>
          <cell r="G25">
            <v>16472.031348671913</v>
          </cell>
          <cell r="H25">
            <v>16578.34579037267</v>
          </cell>
          <cell r="I25">
            <v>11017.236001074692</v>
          </cell>
          <cell r="J25">
            <v>11768.030282939768</v>
          </cell>
          <cell r="K25">
            <v>11165.222943052631</v>
          </cell>
          <cell r="L25">
            <v>14137.907108239637</v>
          </cell>
          <cell r="M25">
            <v>14414.170267476946</v>
          </cell>
          <cell r="N25">
            <v>9628.8148840637186</v>
          </cell>
          <cell r="O25">
            <v>7193.4430367866644</v>
          </cell>
          <cell r="P25">
            <v>149365.46539296323</v>
          </cell>
          <cell r="R25">
            <v>31251</v>
          </cell>
          <cell r="S25">
            <v>1.3684860434936899</v>
          </cell>
          <cell r="U25">
            <v>-70.274871562976017</v>
          </cell>
          <cell r="W25">
            <v>33.620999999999995</v>
          </cell>
          <cell r="X25">
            <v>1.6916907347213979</v>
          </cell>
        </row>
        <row r="26">
          <cell r="C26" t="str">
            <v>Subtotal Salarios Destajo</v>
          </cell>
          <cell r="D26">
            <v>144861.24252830923</v>
          </cell>
          <cell r="E26">
            <v>150598.22611531639</v>
          </cell>
          <cell r="F26">
            <v>155293.6154157788</v>
          </cell>
          <cell r="G26">
            <v>148318.66245454326</v>
          </cell>
          <cell r="H26">
            <v>148568.03503008108</v>
          </cell>
          <cell r="I26">
            <v>153428.34496263554</v>
          </cell>
          <cell r="J26">
            <v>145628.36091911324</v>
          </cell>
          <cell r="K26">
            <v>150577.03887517724</v>
          </cell>
          <cell r="L26">
            <v>144781.36224771402</v>
          </cell>
          <cell r="M26">
            <v>143224.61918036509</v>
          </cell>
          <cell r="N26">
            <v>136024.49519166304</v>
          </cell>
          <cell r="O26">
            <v>148858.81317137586</v>
          </cell>
          <cell r="P26">
            <v>1770162.8160920725</v>
          </cell>
          <cell r="R26">
            <v>86022.531996000005</v>
          </cell>
          <cell r="S26">
            <v>3.7669397607281496</v>
          </cell>
          <cell r="U26">
            <v>68.399184686920393</v>
          </cell>
          <cell r="W26">
            <v>598.97799999999995</v>
          </cell>
          <cell r="X26">
            <v>30.138470982479802</v>
          </cell>
        </row>
        <row r="27">
          <cell r="C27" t="str">
            <v xml:space="preserve">LEY 50 </v>
          </cell>
          <cell r="D27">
            <v>2895.12745</v>
          </cell>
          <cell r="E27">
            <v>2895.12745</v>
          </cell>
          <cell r="F27">
            <v>2895.12745</v>
          </cell>
          <cell r="G27">
            <v>2895.12745</v>
          </cell>
          <cell r="H27">
            <v>2895.12745</v>
          </cell>
          <cell r="I27">
            <v>2895.12745</v>
          </cell>
          <cell r="J27">
            <v>2895.12745</v>
          </cell>
          <cell r="K27">
            <v>2895.12745</v>
          </cell>
          <cell r="L27">
            <v>2895.12745</v>
          </cell>
          <cell r="M27">
            <v>2895.12745</v>
          </cell>
          <cell r="N27">
            <v>2895.12745</v>
          </cell>
          <cell r="O27">
            <v>2947.6282000000001</v>
          </cell>
          <cell r="P27">
            <v>34794.030149999999</v>
          </cell>
          <cell r="R27">
            <v>20565.440749999998</v>
          </cell>
          <cell r="S27">
            <v>0.90056377858857006</v>
          </cell>
          <cell r="U27">
            <v>-85.922366142335164</v>
          </cell>
          <cell r="W27">
            <v>16.361999999999998</v>
          </cell>
          <cell r="X27">
            <v>0.82327842126978701</v>
          </cell>
        </row>
        <row r="28">
          <cell r="C28" t="str">
            <v>TRANSPORTE DE PERSONAL</v>
          </cell>
          <cell r="D28">
            <v>10580.000400000001</v>
          </cell>
          <cell r="E28">
            <v>10580.000400000001</v>
          </cell>
          <cell r="F28">
            <v>10580.000400000001</v>
          </cell>
          <cell r="G28">
            <v>10580.000400000001</v>
          </cell>
          <cell r="H28">
            <v>10580.000400000001</v>
          </cell>
          <cell r="I28">
            <v>10892.500400000001</v>
          </cell>
          <cell r="J28">
            <v>10580.000400000001</v>
          </cell>
          <cell r="K28">
            <v>12692.0484</v>
          </cell>
          <cell r="L28">
            <v>12692.0484</v>
          </cell>
          <cell r="M28">
            <v>12692.0484</v>
          </cell>
          <cell r="N28">
            <v>12692.0484</v>
          </cell>
          <cell r="O28">
            <v>12942.0484</v>
          </cell>
          <cell r="P28">
            <v>138082.74480000001</v>
          </cell>
          <cell r="R28">
            <v>138082.74480000001</v>
          </cell>
          <cell r="S28">
            <v>6.0466643981344887</v>
          </cell>
          <cell r="U28">
            <v>-92.33792722231577</v>
          </cell>
          <cell r="W28">
            <v>26.7</v>
          </cell>
          <cell r="X28">
            <v>1.3434503024021094</v>
          </cell>
        </row>
        <row r="29">
          <cell r="C29" t="str">
            <v>Subtotal Otros Gtos personal</v>
          </cell>
          <cell r="D29">
            <v>13475.127850000001</v>
          </cell>
          <cell r="E29">
            <v>13475.127850000001</v>
          </cell>
          <cell r="F29">
            <v>13475.127850000001</v>
          </cell>
          <cell r="G29">
            <v>13475.127850000001</v>
          </cell>
          <cell r="H29">
            <v>13475.127850000001</v>
          </cell>
          <cell r="I29">
            <v>13787.627850000001</v>
          </cell>
          <cell r="J29">
            <v>13475.127850000001</v>
          </cell>
          <cell r="K29">
            <v>15587.17585</v>
          </cell>
          <cell r="L29">
            <v>15587.17585</v>
          </cell>
          <cell r="M29">
            <v>15587.17585</v>
          </cell>
          <cell r="N29">
            <v>15587.17585</v>
          </cell>
          <cell r="O29">
            <v>15889.676599999999</v>
          </cell>
          <cell r="P29">
            <v>172876.77495000002</v>
          </cell>
          <cell r="R29">
            <v>158648.18555000002</v>
          </cell>
          <cell r="S29">
            <v>6.9472281767230593</v>
          </cell>
          <cell r="U29">
            <v>-91.506283035457017</v>
          </cell>
          <cell r="W29">
            <v>43.061999999999998</v>
          </cell>
          <cell r="X29">
            <v>2.1667287236718966</v>
          </cell>
        </row>
        <row r="30">
          <cell r="D30">
            <v>9289.3998878543625</v>
          </cell>
          <cell r="E30">
            <v>10696.506112592862</v>
          </cell>
          <cell r="F30">
            <v>17004.357729837349</v>
          </cell>
          <cell r="G30">
            <v>16472.031348671913</v>
          </cell>
          <cell r="H30">
            <v>16578.34579037267</v>
          </cell>
          <cell r="I30">
            <v>11017.236001074692</v>
          </cell>
          <cell r="J30">
            <v>11768.030282939768</v>
          </cell>
          <cell r="K30">
            <v>11165.222943052631</v>
          </cell>
          <cell r="L30">
            <v>14137.907108239637</v>
          </cell>
          <cell r="M30">
            <v>14414.170267476946</v>
          </cell>
          <cell r="N30">
            <v>9628.8148840637186</v>
          </cell>
          <cell r="O30">
            <v>7193.4430367866644</v>
          </cell>
          <cell r="U30">
            <v>0</v>
          </cell>
        </row>
        <row r="31">
          <cell r="C31" t="str">
            <v>TOTAL GTOS  PERSONAL</v>
          </cell>
          <cell r="D31">
            <v>224390.01503896015</v>
          </cell>
          <cell r="E31">
            <v>231969.93094211267</v>
          </cell>
          <cell r="F31">
            <v>234401.76050956079</v>
          </cell>
          <cell r="G31">
            <v>228914.38868149155</v>
          </cell>
          <cell r="H31">
            <v>231753.20115825359</v>
          </cell>
          <cell r="I31">
            <v>234903.38496348215</v>
          </cell>
          <cell r="J31">
            <v>224878.88940929808</v>
          </cell>
          <cell r="K31">
            <v>232225.16822092439</v>
          </cell>
          <cell r="L31">
            <v>227104.63283135038</v>
          </cell>
          <cell r="M31">
            <v>227102.65601384526</v>
          </cell>
          <cell r="N31">
            <v>217488.21002514692</v>
          </cell>
          <cell r="O31">
            <v>230716.37812705751</v>
          </cell>
          <cell r="P31">
            <v>2745848.6159214834</v>
          </cell>
          <cell r="R31">
            <v>906548.78152898338</v>
          </cell>
          <cell r="S31">
            <v>39.697909035506832</v>
          </cell>
          <cell r="U31">
            <v>-75.247883002996886</v>
          </cell>
          <cell r="W31">
            <v>1197.4199999999996</v>
          </cell>
          <cell r="X31">
            <v>60.249972325930088</v>
          </cell>
        </row>
        <row r="32">
          <cell r="U32">
            <v>0</v>
          </cell>
        </row>
        <row r="33">
          <cell r="C33" t="str">
            <v>COMBUSTIBLES Y LUBRICANTES</v>
          </cell>
          <cell r="D33">
            <v>10437.003955999999</v>
          </cell>
          <cell r="E33">
            <v>9608.4976810396183</v>
          </cell>
          <cell r="F33">
            <v>10429.254907999999</v>
          </cell>
          <cell r="G33">
            <v>11363.679692</v>
          </cell>
          <cell r="H33">
            <v>10876.757576</v>
          </cell>
          <cell r="I33">
            <v>10666.952948</v>
          </cell>
          <cell r="J33">
            <v>11092.663435999999</v>
          </cell>
          <cell r="K33">
            <v>10894.807717039619</v>
          </cell>
          <cell r="L33">
            <v>10584.800564000001</v>
          </cell>
          <cell r="M33">
            <v>10353.326012</v>
          </cell>
          <cell r="N33">
            <v>9607.6370480000005</v>
          </cell>
          <cell r="O33">
            <v>9809.4596359999996</v>
          </cell>
          <cell r="P33">
            <v>125724.84117407924</v>
          </cell>
          <cell r="R33">
            <v>107688.30979999999</v>
          </cell>
          <cell r="S33">
            <v>4.7156874662802712</v>
          </cell>
          <cell r="U33">
            <v>-90.30813653275483</v>
          </cell>
          <cell r="W33">
            <v>46</v>
          </cell>
          <cell r="X33">
            <v>2.3145585734268552</v>
          </cell>
        </row>
        <row r="34">
          <cell r="C34" t="str">
            <v>FERTILIZANTES</v>
          </cell>
          <cell r="D34">
            <v>23297.022755352504</v>
          </cell>
          <cell r="E34">
            <v>23297.022755352504</v>
          </cell>
          <cell r="F34">
            <v>23297.022755352504</v>
          </cell>
          <cell r="G34">
            <v>23297.022755352504</v>
          </cell>
          <cell r="H34">
            <v>23297.022755352504</v>
          </cell>
          <cell r="I34">
            <v>23297.022755352504</v>
          </cell>
          <cell r="J34">
            <v>23297.022755352504</v>
          </cell>
          <cell r="K34">
            <v>23297.022755352504</v>
          </cell>
          <cell r="L34">
            <v>23297.022755352504</v>
          </cell>
          <cell r="M34">
            <v>23297.022755352504</v>
          </cell>
          <cell r="N34">
            <v>23297.022755352504</v>
          </cell>
          <cell r="O34">
            <v>23297.022755352504</v>
          </cell>
          <cell r="P34">
            <v>279564.27306422999</v>
          </cell>
          <cell r="R34">
            <v>0</v>
          </cell>
          <cell r="S34">
            <v>0</v>
          </cell>
          <cell r="U34">
            <v>0</v>
          </cell>
          <cell r="W34">
            <v>114</v>
          </cell>
          <cell r="X34">
            <v>5.7360799428404681</v>
          </cell>
        </row>
        <row r="35">
          <cell r="C35" t="str">
            <v>FUNGICIDAS Y HERBICIDAS</v>
          </cell>
          <cell r="D35">
            <v>11014.527071911605</v>
          </cell>
          <cell r="E35">
            <v>11009.114811956406</v>
          </cell>
          <cell r="F35">
            <v>11009.114811956406</v>
          </cell>
          <cell r="G35">
            <v>11009.114811956406</v>
          </cell>
          <cell r="H35">
            <v>11009.114811956406</v>
          </cell>
          <cell r="I35">
            <v>11009.114811956406</v>
          </cell>
          <cell r="J35">
            <v>11009.114811956406</v>
          </cell>
          <cell r="K35">
            <v>11009.114811956406</v>
          </cell>
          <cell r="L35">
            <v>11010.062063156405</v>
          </cell>
          <cell r="M35">
            <v>11009.114811956406</v>
          </cell>
          <cell r="N35">
            <v>11009.114811956406</v>
          </cell>
          <cell r="O35">
            <v>11009.114811956406</v>
          </cell>
          <cell r="P35">
            <v>132115.73725463205</v>
          </cell>
          <cell r="R35">
            <v>0</v>
          </cell>
          <cell r="S35">
            <v>0</v>
          </cell>
          <cell r="U35">
            <v>0</v>
          </cell>
          <cell r="W35">
            <v>32</v>
          </cell>
          <cell r="X35">
            <v>1.6101277032534647</v>
          </cell>
        </row>
        <row r="36">
          <cell r="C36" t="str">
            <v>MATERIALES Y REPUESTOS</v>
          </cell>
          <cell r="D36">
            <v>40857.524509463248</v>
          </cell>
          <cell r="E36">
            <v>51941.922891048613</v>
          </cell>
          <cell r="F36">
            <v>48463.604637542376</v>
          </cell>
          <cell r="G36">
            <v>55933.892236079773</v>
          </cell>
          <cell r="H36">
            <v>40373.276758744207</v>
          </cell>
          <cell r="I36">
            <v>44871.037818801051</v>
          </cell>
          <cell r="J36">
            <v>104179.23279891199</v>
          </cell>
          <cell r="K36">
            <v>36294.175388850686</v>
          </cell>
          <cell r="L36">
            <v>41699.466318872204</v>
          </cell>
          <cell r="M36">
            <v>33498.218405998188</v>
          </cell>
          <cell r="N36">
            <v>33180.977280599262</v>
          </cell>
          <cell r="O36">
            <v>19510.900369670198</v>
          </cell>
          <cell r="P36">
            <v>550804.2294145819</v>
          </cell>
          <cell r="R36">
            <v>409859.926828</v>
          </cell>
          <cell r="S36">
            <v>17.947828538333589</v>
          </cell>
          <cell r="U36">
            <v>-90.031344409376885</v>
          </cell>
          <cell r="W36">
            <v>158</v>
          </cell>
          <cell r="X36">
            <v>7.9500055348139806</v>
          </cell>
        </row>
        <row r="37">
          <cell r="C37" t="str">
            <v>OTROS GASTOS</v>
          </cell>
          <cell r="D37">
            <v>981.2</v>
          </cell>
          <cell r="E37">
            <v>981.2</v>
          </cell>
          <cell r="F37">
            <v>981.2</v>
          </cell>
          <cell r="G37">
            <v>981.2</v>
          </cell>
          <cell r="H37">
            <v>981.2</v>
          </cell>
          <cell r="I37">
            <v>981.2</v>
          </cell>
          <cell r="J37">
            <v>981.2</v>
          </cell>
          <cell r="K37">
            <v>981.2</v>
          </cell>
          <cell r="L37">
            <v>981.2</v>
          </cell>
          <cell r="M37">
            <v>981.2</v>
          </cell>
          <cell r="N37">
            <v>981.2</v>
          </cell>
          <cell r="O37">
            <v>981.2</v>
          </cell>
          <cell r="P37">
            <v>11774.400000000001</v>
          </cell>
          <cell r="R37">
            <v>374.4</v>
          </cell>
          <cell r="S37">
            <v>1.6395032948834837E-2</v>
          </cell>
          <cell r="U37">
            <v>162.0726495726496</v>
          </cell>
          <cell r="W37">
            <v>4</v>
          </cell>
          <cell r="X37">
            <v>0.20126596290668308</v>
          </cell>
        </row>
        <row r="38">
          <cell r="C38" t="str">
            <v>TOTAL GTOS DE MATERIALES</v>
          </cell>
          <cell r="D38">
            <v>86587.278292727351</v>
          </cell>
          <cell r="E38">
            <v>96837.758139397134</v>
          </cell>
          <cell r="F38">
            <v>94180.197112851281</v>
          </cell>
          <cell r="G38">
            <v>102584.90949538868</v>
          </cell>
          <cell r="H38">
            <v>86537.371902053113</v>
          </cell>
          <cell r="I38">
            <v>90825.32833410996</v>
          </cell>
          <cell r="J38">
            <v>150559.2338022209</v>
          </cell>
          <cell r="K38">
            <v>82476.32067319921</v>
          </cell>
          <cell r="L38">
            <v>87572.551701381119</v>
          </cell>
          <cell r="M38">
            <v>79138.881985307104</v>
          </cell>
          <cell r="N38">
            <v>78075.951895908176</v>
          </cell>
          <cell r="O38">
            <v>64607.697572979101</v>
          </cell>
          <cell r="P38">
            <v>1099983.4809075231</v>
          </cell>
          <cell r="R38">
            <v>517922.63662800001</v>
          </cell>
          <cell r="S38">
            <v>22.679911037562693</v>
          </cell>
          <cell r="U38">
            <v>-83.281812346248344</v>
          </cell>
          <cell r="W38">
            <v>354</v>
          </cell>
          <cell r="X38">
            <v>17.812037717241452</v>
          </cell>
        </row>
        <row r="39">
          <cell r="U39">
            <v>0</v>
          </cell>
        </row>
        <row r="40">
          <cell r="C40" t="str">
            <v>MANTENIMIENTO Y REPARACIONES</v>
          </cell>
          <cell r="D40">
            <v>28387.338800000001</v>
          </cell>
          <cell r="E40">
            <v>24170.878000000001</v>
          </cell>
          <cell r="F40">
            <v>21489.935800000003</v>
          </cell>
          <cell r="G40">
            <v>36217.358</v>
          </cell>
          <cell r="H40">
            <v>12442.276999999998</v>
          </cell>
          <cell r="I40">
            <v>21919.149600000001</v>
          </cell>
          <cell r="J40">
            <v>68447.107000000004</v>
          </cell>
          <cell r="K40">
            <v>22091.883000000002</v>
          </cell>
          <cell r="L40">
            <v>13854.465800000002</v>
          </cell>
          <cell r="M40">
            <v>23161.0916</v>
          </cell>
          <cell r="N40">
            <v>11073.277</v>
          </cell>
          <cell r="O40">
            <v>5305.7729999999992</v>
          </cell>
          <cell r="P40">
            <v>288560.53460000001</v>
          </cell>
          <cell r="R40">
            <v>292712.8</v>
          </cell>
          <cell r="S40">
            <v>12.817938035645572</v>
          </cell>
          <cell r="U40">
            <v>-90.301982420994221</v>
          </cell>
          <cell r="W40">
            <v>83</v>
          </cell>
          <cell r="X40">
            <v>4.1762687303136738</v>
          </cell>
        </row>
        <row r="41">
          <cell r="C41" t="str">
            <v>ENERGIA ELECTRICA</v>
          </cell>
          <cell r="D41">
            <v>8139.7920568043301</v>
          </cell>
          <cell r="E41">
            <v>8589.9900147297012</v>
          </cell>
          <cell r="F41">
            <v>11044.052209332949</v>
          </cell>
          <cell r="G41">
            <v>11237.441459304375</v>
          </cell>
          <cell r="H41">
            <v>10717.472281516431</v>
          </cell>
          <cell r="I41">
            <v>10831.842343795259</v>
          </cell>
          <cell r="J41">
            <v>11976.951810944316</v>
          </cell>
          <cell r="K41">
            <v>13106.825113235052</v>
          </cell>
          <cell r="L41">
            <v>12991.112985755688</v>
          </cell>
          <cell r="M41">
            <v>12428.174170920569</v>
          </cell>
          <cell r="N41">
            <v>10561.964723124374</v>
          </cell>
          <cell r="O41">
            <v>10000.3913086786</v>
          </cell>
          <cell r="P41">
            <v>131626.01047814166</v>
          </cell>
          <cell r="R41">
            <v>129260.32899527511</v>
          </cell>
          <cell r="S41">
            <v>5.6603294680949965</v>
          </cell>
          <cell r="U41">
            <v>-93.702791784552957</v>
          </cell>
          <cell r="W41">
            <v>40</v>
          </cell>
          <cell r="X41">
            <v>2.0126596290668308</v>
          </cell>
        </row>
        <row r="42">
          <cell r="C42" t="str">
            <v>GASTOS DE OPERACION</v>
          </cell>
          <cell r="D42">
            <v>22910.308669599999</v>
          </cell>
          <cell r="E42">
            <v>23736.272669600003</v>
          </cell>
          <cell r="F42">
            <v>24863.256669599999</v>
          </cell>
          <cell r="G42">
            <v>24909.608669599998</v>
          </cell>
          <cell r="H42">
            <v>23427.052669600005</v>
          </cell>
          <cell r="I42">
            <v>24093.5446696</v>
          </cell>
          <cell r="J42">
            <v>23239.163606662936</v>
          </cell>
          <cell r="K42">
            <v>22010.668669600003</v>
          </cell>
          <cell r="L42">
            <v>24558.304669599998</v>
          </cell>
          <cell r="M42">
            <v>24353.408669600001</v>
          </cell>
          <cell r="N42">
            <v>22935.932669600003</v>
          </cell>
          <cell r="O42">
            <v>22511.100669599997</v>
          </cell>
          <cell r="P42">
            <v>283548.62297226297</v>
          </cell>
          <cell r="R42">
            <v>248327.88079999998</v>
          </cell>
          <cell r="S42">
            <v>10.874315672623744</v>
          </cell>
          <cell r="U42">
            <v>-90.774169780777996</v>
          </cell>
          <cell r="W42">
            <v>156</v>
          </cell>
          <cell r="X42">
            <v>7.8493725533606398</v>
          </cell>
        </row>
        <row r="43">
          <cell r="C43" t="str">
            <v>TRANSPORTE DE FRUTO</v>
          </cell>
          <cell r="D43">
            <v>12637.919226190223</v>
          </cell>
          <cell r="E43">
            <v>12319.158652235867</v>
          </cell>
          <cell r="F43">
            <v>19744.404963172557</v>
          </cell>
          <cell r="G43">
            <v>21075.699124981915</v>
          </cell>
          <cell r="H43">
            <v>18379.682952230967</v>
          </cell>
          <cell r="I43">
            <v>15241.209876076267</v>
          </cell>
          <cell r="J43">
            <v>15810.058121129305</v>
          </cell>
          <cell r="K43">
            <v>16535.830019990084</v>
          </cell>
          <cell r="L43">
            <v>18026.604731163563</v>
          </cell>
          <cell r="M43">
            <v>17673.526510096162</v>
          </cell>
          <cell r="N43">
            <v>13318.895116931511</v>
          </cell>
          <cell r="O43">
            <v>12357.737737359135</v>
          </cell>
          <cell r="P43">
            <v>193120.72703155753</v>
          </cell>
          <cell r="R43">
            <v>0</v>
          </cell>
          <cell r="S43">
            <v>0</v>
          </cell>
          <cell r="U43">
            <v>0</v>
          </cell>
          <cell r="W43">
            <v>49</v>
          </cell>
          <cell r="X43">
            <v>2.4655080456068674</v>
          </cell>
        </row>
        <row r="44">
          <cell r="C44" t="str">
            <v>TOTAL GTOS DE OPERACION</v>
          </cell>
          <cell r="D44">
            <v>72075.358752594548</v>
          </cell>
          <cell r="E44">
            <v>68816.299336565571</v>
          </cell>
          <cell r="F44">
            <v>77141.649642105505</v>
          </cell>
          <cell r="G44">
            <v>93440.107253886294</v>
          </cell>
          <cell r="H44">
            <v>64966.484903347402</v>
          </cell>
          <cell r="I44">
            <v>72085.746489471523</v>
          </cell>
          <cell r="J44">
            <v>119473.28053873657</v>
          </cell>
          <cell r="K44">
            <v>73745.206802825152</v>
          </cell>
          <cell r="L44">
            <v>69430.488186519244</v>
          </cell>
          <cell r="M44">
            <v>77616.200950616738</v>
          </cell>
          <cell r="N44">
            <v>57890.069509655892</v>
          </cell>
          <cell r="O44">
            <v>50175.002715637733</v>
          </cell>
          <cell r="P44">
            <v>896855.89508196223</v>
          </cell>
          <cell r="R44">
            <v>670301.00979527505</v>
          </cell>
          <cell r="S44">
            <v>29.352583176364313</v>
          </cell>
          <cell r="U44">
            <v>-89.247314609505366</v>
          </cell>
          <cell r="W44">
            <v>328</v>
          </cell>
          <cell r="X44">
            <v>16.503808958348014</v>
          </cell>
        </row>
        <row r="45">
          <cell r="U45">
            <v>0</v>
          </cell>
        </row>
        <row r="46">
          <cell r="C46" t="str">
            <v>DEPRECIACIONES - AMORTIZACIONES</v>
          </cell>
          <cell r="D46">
            <v>25128.330503838668</v>
          </cell>
          <cell r="E46">
            <v>25362.509768987999</v>
          </cell>
          <cell r="F46">
            <v>26104.520941010665</v>
          </cell>
          <cell r="G46">
            <v>26381.797512507997</v>
          </cell>
          <cell r="H46">
            <v>26776.145930641331</v>
          </cell>
          <cell r="I46">
            <v>27540.727608508001</v>
          </cell>
          <cell r="J46">
            <v>27676.137604774667</v>
          </cell>
          <cell r="K46">
            <v>28628.877700454668</v>
          </cell>
          <cell r="L46">
            <v>28651.389899773334</v>
          </cell>
          <cell r="M46">
            <v>28646.374566809332</v>
          </cell>
          <cell r="N46">
            <v>28805.457766809333</v>
          </cell>
          <cell r="O46">
            <v>32527.309373475997</v>
          </cell>
          <cell r="P46">
            <v>332229.57917759201</v>
          </cell>
          <cell r="R46">
            <v>188846.0384968</v>
          </cell>
          <cell r="S46">
            <v>8.269596750566155</v>
          </cell>
          <cell r="U46">
            <v>-86.693747613739617</v>
          </cell>
          <cell r="W46">
            <v>108</v>
          </cell>
          <cell r="X46">
            <v>5.4341809984804428</v>
          </cell>
        </row>
        <row r="47">
          <cell r="C47" t="str">
            <v xml:space="preserve">MAQUILA </v>
          </cell>
          <cell r="D47">
            <v>42.1717205136</v>
          </cell>
          <cell r="E47">
            <v>45.4292405136</v>
          </cell>
          <cell r="F47">
            <v>67.254721713599992</v>
          </cell>
          <cell r="G47">
            <v>74.103382838880009</v>
          </cell>
          <cell r="H47">
            <v>65.911856188320002</v>
          </cell>
          <cell r="I47">
            <v>62.439720513600001</v>
          </cell>
          <cell r="J47">
            <v>68.325240513599994</v>
          </cell>
          <cell r="K47">
            <v>74.409240513599997</v>
          </cell>
          <cell r="L47">
            <v>75.071209713599998</v>
          </cell>
          <cell r="M47">
            <v>67.893240513599991</v>
          </cell>
          <cell r="N47">
            <v>52.521522513599997</v>
          </cell>
          <cell r="O47">
            <v>45.447720513599997</v>
          </cell>
          <cell r="P47">
            <v>740.97881656319987</v>
          </cell>
          <cell r="R47">
            <v>0</v>
          </cell>
          <cell r="S47">
            <v>0</v>
          </cell>
          <cell r="U47">
            <v>0</v>
          </cell>
          <cell r="W47">
            <v>0</v>
          </cell>
          <cell r="X47">
            <v>0</v>
          </cell>
        </row>
        <row r="48">
          <cell r="C48" t="str">
            <v>T O T A L     G A S T O S</v>
          </cell>
          <cell r="D48">
            <v>408223.15430863434</v>
          </cell>
          <cell r="E48">
            <v>423031.92742757697</v>
          </cell>
          <cell r="F48">
            <v>431895.38292724185</v>
          </cell>
          <cell r="G48">
            <v>451395.30632611341</v>
          </cell>
          <cell r="H48">
            <v>410099.11575048376</v>
          </cell>
          <cell r="I48">
            <v>425417.62711608526</v>
          </cell>
          <cell r="J48">
            <v>522655.8665955438</v>
          </cell>
          <cell r="K48">
            <v>417149.98263791698</v>
          </cell>
          <cell r="L48">
            <v>412834.13382873766</v>
          </cell>
          <cell r="M48">
            <v>412572.00675709202</v>
          </cell>
          <cell r="N48">
            <v>382312.21072003391</v>
          </cell>
          <cell r="O48">
            <v>378071.83550966397</v>
          </cell>
          <cell r="P48">
            <v>5075658.5499051241</v>
          </cell>
          <cell r="R48">
            <v>2283618.4664490586</v>
          </cell>
          <cell r="S48">
            <v>100</v>
          </cell>
          <cell r="U48">
            <v>-82.123845979253872</v>
          </cell>
          <cell r="W48">
            <v>1987.4199999999996</v>
          </cell>
          <cell r="X48">
            <v>100</v>
          </cell>
        </row>
        <row r="49">
          <cell r="U49">
            <v>0</v>
          </cell>
        </row>
        <row r="50">
          <cell r="C50" t="str">
            <v>COMPRA DE FRUTO A TERCEROS</v>
          </cell>
          <cell r="D50">
            <v>55.781589715586371</v>
          </cell>
          <cell r="E50">
            <v>107.25078306289859</v>
          </cell>
          <cell r="F50">
            <v>125.19881888482045</v>
          </cell>
          <cell r="G50">
            <v>153.22661975831704</v>
          </cell>
          <cell r="H50">
            <v>151.8963184150586</v>
          </cell>
          <cell r="I50">
            <v>208.16626004394567</v>
          </cell>
          <cell r="J50">
            <v>254.16150144578424</v>
          </cell>
          <cell r="K50">
            <v>312.84356448470481</v>
          </cell>
          <cell r="L50">
            <v>264.31789620534329</v>
          </cell>
          <cell r="M50">
            <v>211.26216403469641</v>
          </cell>
          <cell r="N50">
            <v>159.05911279728798</v>
          </cell>
          <cell r="O50">
            <v>124.59578958823937</v>
          </cell>
          <cell r="P50">
            <v>2127.7604184366828</v>
          </cell>
          <cell r="R50">
            <v>208.16626004394567</v>
          </cell>
          <cell r="U50">
            <v>-73.20334731295533</v>
          </cell>
          <cell r="W50">
            <v>332</v>
          </cell>
        </row>
        <row r="51">
          <cell r="U51">
            <v>0</v>
          </cell>
        </row>
        <row r="52">
          <cell r="C52" t="str">
            <v>TOTAL COSTOS Y GASTOS       (1)</v>
          </cell>
          <cell r="D52">
            <v>408278.93589834991</v>
          </cell>
          <cell r="E52">
            <v>423139.17821063986</v>
          </cell>
          <cell r="F52">
            <v>432020.5817461267</v>
          </cell>
          <cell r="G52">
            <v>451548.5329458717</v>
          </cell>
          <cell r="H52">
            <v>410251.01206889882</v>
          </cell>
          <cell r="I52">
            <v>425625.79337612924</v>
          </cell>
          <cell r="J52">
            <v>522910.02809698961</v>
          </cell>
          <cell r="K52">
            <v>417462.82620240166</v>
          </cell>
          <cell r="L52">
            <v>413098.45172494301</v>
          </cell>
          <cell r="M52">
            <v>412783.26892112673</v>
          </cell>
          <cell r="N52">
            <v>382471.26983283123</v>
          </cell>
          <cell r="O52">
            <v>378196.4312992522</v>
          </cell>
          <cell r="P52">
            <v>5077786.3103235606</v>
          </cell>
          <cell r="R52">
            <v>2283826.6327091027</v>
          </cell>
          <cell r="U52">
            <v>-82.123032893523771</v>
          </cell>
          <cell r="W52">
            <v>2319.4199999999996</v>
          </cell>
        </row>
        <row r="54">
          <cell r="C54" t="str">
            <v>(1)  NO INCLUYE GASTOS FINANCIEROS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talles"/>
      <sheetName val="Renta2005"/>
      <sheetName val="IVA"/>
      <sheetName val="Retefte"/>
      <sheetName val="1001"/>
      <sheetName val="1002"/>
      <sheetName val="1003"/>
      <sheetName val="1004"/>
      <sheetName val="1005"/>
      <sheetName val="1006"/>
      <sheetName val="1007"/>
      <sheetName val="1008"/>
      <sheetName val="1009"/>
      <sheetName val="1010"/>
      <sheetName val="1011"/>
      <sheetName val="1012"/>
      <sheetName val="Resumen"/>
    </sheetNames>
    <sheetDataSet>
      <sheetData sheetId="0"/>
      <sheetData sheetId="1"/>
      <sheetData sheetId="2"/>
      <sheetData sheetId="3"/>
      <sheetData sheetId="4">
        <row r="1">
          <cell r="A1" t="str">
            <v>cpt</v>
          </cell>
          <cell r="B1" t="str">
            <v>tdoc</v>
          </cell>
          <cell r="C1" t="str">
            <v>nid</v>
          </cell>
          <cell r="D1" t="str">
            <v>dv</v>
          </cell>
          <cell r="E1" t="str">
            <v>apl1</v>
          </cell>
          <cell r="F1" t="str">
            <v>apl2</v>
          </cell>
          <cell r="G1" t="str">
            <v>nom1</v>
          </cell>
          <cell r="H1" t="str">
            <v>nom2</v>
          </cell>
          <cell r="I1" t="str">
            <v>raz</v>
          </cell>
          <cell r="J1" t="str">
            <v>dir</v>
          </cell>
          <cell r="K1" t="str">
            <v>dpto</v>
          </cell>
          <cell r="L1" t="str">
            <v>mun</v>
          </cell>
          <cell r="M1" t="str">
            <v>pag</v>
          </cell>
        </row>
        <row r="5002">
          <cell r="M5002">
            <v>0</v>
          </cell>
        </row>
      </sheetData>
      <sheetData sheetId="5">
        <row r="1">
          <cell r="A1" t="str">
            <v>cpt</v>
          </cell>
          <cell r="B1" t="str">
            <v>tdoc</v>
          </cell>
          <cell r="C1" t="str">
            <v>nid</v>
          </cell>
          <cell r="D1" t="str">
            <v>dv</v>
          </cell>
          <cell r="E1" t="str">
            <v>apl1</v>
          </cell>
          <cell r="F1" t="str">
            <v>apl2</v>
          </cell>
          <cell r="G1" t="str">
            <v>nom1</v>
          </cell>
          <cell r="H1" t="str">
            <v>nom2</v>
          </cell>
          <cell r="I1" t="str">
            <v>raz</v>
          </cell>
          <cell r="J1" t="str">
            <v>dir</v>
          </cell>
          <cell r="K1" t="str">
            <v>dpto</v>
          </cell>
          <cell r="L1" t="str">
            <v>mun</v>
          </cell>
          <cell r="M1" t="str">
            <v>vabo</v>
          </cell>
          <cell r="N1" t="str">
            <v>vret</v>
          </cell>
        </row>
        <row r="607">
          <cell r="O607">
            <v>0</v>
          </cell>
        </row>
        <row r="907">
          <cell r="O907">
            <v>0</v>
          </cell>
        </row>
        <row r="1207">
          <cell r="O1207">
            <v>0</v>
          </cell>
        </row>
        <row r="1507">
          <cell r="O1507">
            <v>0</v>
          </cell>
        </row>
        <row r="1807">
          <cell r="O1807">
            <v>0</v>
          </cell>
        </row>
        <row r="2107">
          <cell r="O2107">
            <v>0</v>
          </cell>
        </row>
        <row r="2407">
          <cell r="O2407">
            <v>0</v>
          </cell>
        </row>
        <row r="2707">
          <cell r="O2707">
            <v>0</v>
          </cell>
        </row>
        <row r="3007">
          <cell r="O3007">
            <v>0</v>
          </cell>
        </row>
        <row r="3307">
          <cell r="O3307">
            <v>0</v>
          </cell>
        </row>
        <row r="3607">
          <cell r="O3607">
            <v>0</v>
          </cell>
        </row>
        <row r="3907">
          <cell r="O3907">
            <v>0</v>
          </cell>
        </row>
        <row r="4207">
          <cell r="O4207">
            <v>0</v>
          </cell>
        </row>
        <row r="4507">
          <cell r="O4507">
            <v>0</v>
          </cell>
        </row>
        <row r="4807">
          <cell r="O4807">
            <v>0</v>
          </cell>
        </row>
        <row r="5009">
          <cell r="N5009">
            <v>0</v>
          </cell>
        </row>
      </sheetData>
      <sheetData sheetId="6">
        <row r="1">
          <cell r="A1" t="str">
            <v>cpt</v>
          </cell>
          <cell r="B1" t="str">
            <v>tdoc</v>
          </cell>
          <cell r="C1" t="str">
            <v>nid</v>
          </cell>
          <cell r="D1" t="str">
            <v>dv</v>
          </cell>
          <cell r="E1" t="str">
            <v>apl1</v>
          </cell>
          <cell r="F1" t="str">
            <v>apl2</v>
          </cell>
          <cell r="G1" t="str">
            <v>nom1</v>
          </cell>
          <cell r="H1" t="str">
            <v>nom2</v>
          </cell>
          <cell r="I1" t="str">
            <v>raz</v>
          </cell>
          <cell r="J1" t="str">
            <v>ret</v>
          </cell>
        </row>
        <row r="5005">
          <cell r="J5005">
            <v>0</v>
          </cell>
        </row>
        <row r="5006">
          <cell r="A5006" t="str">
            <v>Total general</v>
          </cell>
          <cell r="J5006">
            <v>0</v>
          </cell>
        </row>
      </sheetData>
      <sheetData sheetId="7">
        <row r="1">
          <cell r="A1" t="str">
            <v>cpt</v>
          </cell>
          <cell r="B1" t="str">
            <v>vpag</v>
          </cell>
          <cell r="C1" t="str">
            <v>vdes</v>
          </cell>
        </row>
      </sheetData>
      <sheetData sheetId="8">
        <row r="1">
          <cell r="A1" t="str">
            <v>tdoc</v>
          </cell>
          <cell r="B1" t="str">
            <v>nid</v>
          </cell>
          <cell r="C1" t="str">
            <v>dv</v>
          </cell>
          <cell r="D1" t="str">
            <v>apl1</v>
          </cell>
          <cell r="E1" t="str">
            <v>apl2</v>
          </cell>
          <cell r="F1" t="str">
            <v>nom1</v>
          </cell>
          <cell r="G1" t="str">
            <v>nom2</v>
          </cell>
          <cell r="H1" t="str">
            <v>raz</v>
          </cell>
          <cell r="I1" t="str">
            <v>vimp</v>
          </cell>
        </row>
      </sheetData>
      <sheetData sheetId="9">
        <row r="1">
          <cell r="A1" t="str">
            <v>tdoc</v>
          </cell>
          <cell r="B1" t="str">
            <v>nid</v>
          </cell>
          <cell r="C1" t="str">
            <v>dv</v>
          </cell>
          <cell r="D1" t="str">
            <v>apl1</v>
          </cell>
          <cell r="E1" t="str">
            <v>apl2</v>
          </cell>
          <cell r="F1" t="str">
            <v>nom1</v>
          </cell>
          <cell r="G1" t="str">
            <v>nom2</v>
          </cell>
          <cell r="H1" t="str">
            <v>raz</v>
          </cell>
          <cell r="I1" t="str">
            <v>vimp</v>
          </cell>
        </row>
        <row r="5003">
          <cell r="I5003">
            <v>0</v>
          </cell>
        </row>
        <row r="5005">
          <cell r="A5005" t="str">
            <v>Total general</v>
          </cell>
          <cell r="I5005">
            <v>0</v>
          </cell>
        </row>
      </sheetData>
      <sheetData sheetId="10">
        <row r="1">
          <cell r="A1" t="str">
            <v>cpt</v>
          </cell>
          <cell r="B1" t="str">
            <v>tdoc</v>
          </cell>
          <cell r="C1" t="str">
            <v>nid</v>
          </cell>
          <cell r="D1" t="str">
            <v>dv</v>
          </cell>
          <cell r="E1" t="str">
            <v>apl1</v>
          </cell>
          <cell r="F1" t="str">
            <v>apl2</v>
          </cell>
          <cell r="G1" t="str">
            <v>nom1</v>
          </cell>
          <cell r="H1" t="str">
            <v>nom2</v>
          </cell>
          <cell r="I1" t="str">
            <v>raz</v>
          </cell>
          <cell r="J1" t="str">
            <v>ing</v>
          </cell>
          <cell r="K1" t="str">
            <v>dev</v>
          </cell>
        </row>
      </sheetData>
      <sheetData sheetId="11">
        <row r="1">
          <cell r="A1" t="str">
            <v>cpt</v>
          </cell>
          <cell r="B1" t="str">
            <v>tdoc</v>
          </cell>
          <cell r="C1" t="str">
            <v>nid</v>
          </cell>
          <cell r="D1" t="str">
            <v>dv</v>
          </cell>
          <cell r="E1" t="str">
            <v>apl1</v>
          </cell>
          <cell r="F1" t="str">
            <v>apl2</v>
          </cell>
          <cell r="G1" t="str">
            <v>nom1</v>
          </cell>
          <cell r="H1" t="str">
            <v>nom2</v>
          </cell>
          <cell r="I1" t="str">
            <v>raz</v>
          </cell>
          <cell r="J1" t="str">
            <v>dir</v>
          </cell>
          <cell r="K1" t="str">
            <v>dpto</v>
          </cell>
          <cell r="L1" t="str">
            <v>mun</v>
          </cell>
          <cell r="M1" t="str">
            <v>sal</v>
          </cell>
        </row>
        <row r="17">
          <cell r="B17" t="str">
            <v xml:space="preserve"> </v>
          </cell>
        </row>
        <row r="5004">
          <cell r="M5004">
            <v>0</v>
          </cell>
        </row>
        <row r="5010">
          <cell r="A5010" t="str">
            <v>Total general</v>
          </cell>
          <cell r="M5010">
            <v>0</v>
          </cell>
        </row>
      </sheetData>
      <sheetData sheetId="12">
        <row r="1">
          <cell r="A1" t="str">
            <v>cpt</v>
          </cell>
          <cell r="B1" t="str">
            <v>tdoc</v>
          </cell>
          <cell r="C1" t="str">
            <v>nid</v>
          </cell>
          <cell r="D1" t="str">
            <v>dv</v>
          </cell>
          <cell r="E1" t="str">
            <v>apl1</v>
          </cell>
          <cell r="F1" t="str">
            <v>apl2</v>
          </cell>
          <cell r="G1" t="str">
            <v>nom1</v>
          </cell>
          <cell r="H1" t="str">
            <v>nom2</v>
          </cell>
          <cell r="I1" t="str">
            <v>raz</v>
          </cell>
          <cell r="J1" t="str">
            <v>dir</v>
          </cell>
          <cell r="K1" t="str">
            <v>dpto</v>
          </cell>
          <cell r="L1" t="str">
            <v>mun</v>
          </cell>
          <cell r="M1" t="str">
            <v>sal</v>
          </cell>
        </row>
        <row r="5007">
          <cell r="M5007">
            <v>0</v>
          </cell>
        </row>
        <row r="5016">
          <cell r="A5016" t="str">
            <v>Total general</v>
          </cell>
          <cell r="M5016">
            <v>0</v>
          </cell>
        </row>
      </sheetData>
      <sheetData sheetId="13">
        <row r="1">
          <cell r="A1" t="str">
            <v>tdoc</v>
          </cell>
          <cell r="B1" t="str">
            <v>nid</v>
          </cell>
          <cell r="C1" t="str">
            <v>dv</v>
          </cell>
          <cell r="D1" t="str">
            <v>apl1</v>
          </cell>
          <cell r="E1" t="str">
            <v>apl2</v>
          </cell>
          <cell r="F1" t="str">
            <v>nom1</v>
          </cell>
          <cell r="G1" t="str">
            <v>nom2</v>
          </cell>
          <cell r="H1" t="str">
            <v>raz</v>
          </cell>
          <cell r="I1" t="str">
            <v>dir</v>
          </cell>
          <cell r="J1" t="str">
            <v>dpto</v>
          </cell>
          <cell r="K1" t="str">
            <v>mun</v>
          </cell>
          <cell r="L1" t="str">
            <v>val</v>
          </cell>
          <cell r="M1" t="str">
            <v>vpar</v>
          </cell>
        </row>
      </sheetData>
      <sheetData sheetId="14">
        <row r="1">
          <cell r="A1" t="str">
            <v>cpt</v>
          </cell>
          <cell r="B1" t="str">
            <v>sal</v>
          </cell>
        </row>
        <row r="5017">
          <cell r="B5017">
            <v>0</v>
          </cell>
        </row>
        <row r="5018">
          <cell r="A5018" t="str">
            <v>Total general</v>
          </cell>
          <cell r="B5018">
            <v>0</v>
          </cell>
        </row>
      </sheetData>
      <sheetData sheetId="15">
        <row r="1">
          <cell r="A1" t="str">
            <v>cpt</v>
          </cell>
          <cell r="B1" t="str">
            <v>tdoc</v>
          </cell>
          <cell r="C1" t="str">
            <v>nid</v>
          </cell>
          <cell r="D1" t="str">
            <v>dv</v>
          </cell>
          <cell r="E1" t="str">
            <v>apl1</v>
          </cell>
          <cell r="F1" t="str">
            <v>apl2</v>
          </cell>
          <cell r="G1" t="str">
            <v>nom1</v>
          </cell>
          <cell r="H1" t="str">
            <v>nom2</v>
          </cell>
          <cell r="I1" t="str">
            <v>raz</v>
          </cell>
          <cell r="J1" t="str">
            <v>val</v>
          </cell>
        </row>
        <row r="5005">
          <cell r="J5005">
            <v>0</v>
          </cell>
        </row>
        <row r="5006">
          <cell r="A5006" t="str">
            <v>Total general</v>
          </cell>
          <cell r="J5006">
            <v>0</v>
          </cell>
        </row>
      </sheetData>
      <sheetData sheetId="16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EAME"/>
      <sheetName val="BCE2001-12"/>
      <sheetName val="PYG2001-12"/>
      <sheetName val="BCE01-12"/>
      <sheetName val="PYG01-12"/>
      <sheetName val="ANEXOS"/>
      <sheetName val="GRAFICO PYG01-12"/>
      <sheetName val="POS FIN"/>
      <sheetName val="FLUJO"/>
      <sheetName val="CAP. TRAB"/>
      <sheetName val="RAZONES  "/>
      <sheetName val="RAZONES"/>
      <sheetName val="costo de producc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ructivo"/>
      <sheetName val="Supuestos Generales"/>
      <sheetName val="Supuestos Generación - Precios"/>
      <sheetName val="EscGen-Precios"/>
      <sheetName val="Supuestos cargos MEM - Aportes"/>
      <sheetName val="Supuestos Combustibles"/>
      <sheetName val="Modelo Proyecciones"/>
      <sheetName val="Modelo Proyecciones (Amoyá)"/>
      <sheetName val="Resumen-Energ"/>
      <sheetName val="Resumen-Energ (Amoyá)"/>
    </sheetNames>
    <sheetDataSet>
      <sheetData sheetId="0" refreshError="1"/>
      <sheetData sheetId="1" refreshError="1">
        <row r="88">
          <cell r="B88">
            <v>8734.4266034676912</v>
          </cell>
          <cell r="C88">
            <v>8978.1513191500417</v>
          </cell>
          <cell r="D88">
            <v>9284.4473919802349</v>
          </cell>
          <cell r="E88">
            <v>9651.5278947617971</v>
          </cell>
          <cell r="F88">
            <v>9999.2239155330753</v>
          </cell>
          <cell r="G88">
            <v>10356.797664167172</v>
          </cell>
          <cell r="H88">
            <v>10725.236913450372</v>
          </cell>
          <cell r="I88">
            <v>11101.578345023829</v>
          </cell>
          <cell r="J88">
            <v>11488.785277246387</v>
          </cell>
          <cell r="K88">
            <v>11889.497425006915</v>
          </cell>
          <cell r="L88">
            <v>12304.185830612638</v>
          </cell>
          <cell r="M88">
            <v>12733.337965642459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EDITO NUEVO"/>
      <sheetName val="LISTA CHEQUEO"/>
      <sheetName val="PORTADA"/>
      <sheetName val="NOTAS"/>
      <sheetName val="Estado Cambios Patrimonio"/>
      <sheetName val="BCE"/>
      <sheetName val="FLUJO planilla borrador"/>
      <sheetName val="PLANTILLA BCE"/>
      <sheetName val="RAZONES  "/>
      <sheetName val="DISTRIBUCION UTILIDADES"/>
      <sheetName val="C.O. FIDUC"/>
      <sheetName val="BCE 2013-2012Sistema"/>
      <sheetName val="PyG 2013-2012Sistema"/>
      <sheetName val="Modelo de Flujo de Efectivo"/>
      <sheetName val="Bce 2013-2012"/>
      <sheetName val="PLANTILLA E.R."/>
      <sheetName val="FLUJO"/>
      <sheetName val="E.Cambios Posicion Fra."/>
      <sheetName val="PYG 2013-2012"/>
      <sheetName val="17-DIF"/>
      <sheetName val="DETAL-13"/>
      <sheetName val="15 PRO PLANTA"/>
      <sheetName val="ANEXO 01"/>
      <sheetName val="ANEXO 02"/>
      <sheetName val="ANEXO 03"/>
      <sheetName val="ANEXO 05"/>
      <sheetName val="PLANTILLA BCE_2013"/>
      <sheetName val="Hoja2"/>
      <sheetName val="ANEXOS"/>
      <sheetName val="Hoja1"/>
      <sheetName val="Hoja3"/>
      <sheetName val="Hoja4"/>
      <sheetName val="PLANTILLA ER_2013"/>
    </sheetNames>
    <sheetDataSet>
      <sheetData sheetId="0"/>
      <sheetData sheetId="1"/>
      <sheetData sheetId="2"/>
      <sheetData sheetId="3"/>
      <sheetData sheetId="4">
        <row r="28">
          <cell r="A28" t="str">
            <v>Las notas que se acompañan son parte integrante de los estados financieros.</v>
          </cell>
        </row>
      </sheetData>
      <sheetData sheetId="5"/>
      <sheetData sheetId="6"/>
      <sheetData sheetId="7">
        <row r="2">
          <cell r="D2" t="str">
            <v>A 31/DIC./2013</v>
          </cell>
        </row>
      </sheetData>
      <sheetData sheetId="8"/>
      <sheetData sheetId="9"/>
      <sheetData sheetId="10"/>
      <sheetData sheetId="11"/>
      <sheetData sheetId="12"/>
      <sheetData sheetId="13"/>
      <sheetData sheetId="14">
        <row r="5">
          <cell r="E5" t="str">
            <v>2013</v>
          </cell>
        </row>
      </sheetData>
      <sheetData sheetId="15"/>
      <sheetData sheetId="16"/>
      <sheetData sheetId="17">
        <row r="11">
          <cell r="G11">
            <v>0</v>
          </cell>
        </row>
      </sheetData>
      <sheetData sheetId="18">
        <row r="38">
          <cell r="B38" t="str">
            <v>Las notas que se acompañan son parte integrante de los estados financieros.</v>
          </cell>
        </row>
      </sheetData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R INTRI"/>
      <sheetName val="DISP"/>
      <sheetName val="2004"/>
      <sheetName val="2003"/>
      <sheetName val="Dici"/>
      <sheetName val="NOTAS"/>
      <sheetName val="PYG MES"/>
      <sheetName val="PYG ACUM"/>
      <sheetName val="BAL GRAL"/>
      <sheetName val="FE"/>
      <sheetName val="ECPF"/>
      <sheetName val="Hoja1"/>
      <sheetName val="PUC"/>
      <sheetName val="KT"/>
      <sheetName val="ECPT"/>
      <sheetName val="INDICES FINANC"/>
      <sheetName val="compra activos"/>
      <sheetName val="CTAS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 refreshError="1"/>
      <sheetData sheetId="7" refreshError="1"/>
      <sheetData sheetId="8"/>
      <sheetData sheetId="9" refreshError="1"/>
      <sheetData sheetId="10" refreshError="1"/>
      <sheetData sheetId="11" refreshError="1">
        <row r="1">
          <cell r="A1" t="str">
            <v>cta</v>
          </cell>
          <cell r="B1" t="str">
            <v>nombra</v>
          </cell>
          <cell r="C1" t="str">
            <v>largo</v>
          </cell>
          <cell r="D1" t="str">
            <v>f1</v>
          </cell>
          <cell r="E1" t="str">
            <v>nota</v>
          </cell>
        </row>
        <row r="2">
          <cell r="A2" t="str">
            <v>11</v>
          </cell>
          <cell r="B2" t="str">
            <v>DISPONIBLE</v>
          </cell>
          <cell r="C2">
            <v>2</v>
          </cell>
          <cell r="D2" t="str">
            <v>A</v>
          </cell>
          <cell r="E2">
            <v>3</v>
          </cell>
        </row>
        <row r="3">
          <cell r="A3" t="str">
            <v>12</v>
          </cell>
          <cell r="B3" t="str">
            <v>INVERSIONES</v>
          </cell>
          <cell r="C3">
            <v>2</v>
          </cell>
          <cell r="D3" t="str">
            <v>B</v>
          </cell>
          <cell r="E3">
            <v>4</v>
          </cell>
        </row>
        <row r="4">
          <cell r="A4" t="str">
            <v>13</v>
          </cell>
          <cell r="B4" t="str">
            <v>DEUDORES</v>
          </cell>
          <cell r="C4">
            <v>2</v>
          </cell>
          <cell r="D4" t="str">
            <v>C</v>
          </cell>
          <cell r="E4">
            <v>5</v>
          </cell>
        </row>
        <row r="5">
          <cell r="A5" t="str">
            <v>14</v>
          </cell>
          <cell r="B5" t="str">
            <v>INVENTARIOS</v>
          </cell>
          <cell r="C5">
            <v>2</v>
          </cell>
          <cell r="D5" t="str">
            <v>D</v>
          </cell>
          <cell r="E5">
            <v>6</v>
          </cell>
        </row>
        <row r="6">
          <cell r="A6" t="str">
            <v>15</v>
          </cell>
          <cell r="B6" t="str">
            <v>PROPIEDADES PLANTA Y EQUIPO</v>
          </cell>
          <cell r="C6">
            <v>2</v>
          </cell>
          <cell r="D6" t="str">
            <v>E</v>
          </cell>
          <cell r="E6">
            <v>7</v>
          </cell>
        </row>
        <row r="7">
          <cell r="A7" t="str">
            <v>16</v>
          </cell>
          <cell r="B7" t="str">
            <v>INTANGIBLES</v>
          </cell>
          <cell r="C7">
            <v>2</v>
          </cell>
          <cell r="D7" t="str">
            <v>F</v>
          </cell>
        </row>
        <row r="8">
          <cell r="A8" t="str">
            <v>17</v>
          </cell>
          <cell r="B8" t="str">
            <v>DIFERIDOS</v>
          </cell>
          <cell r="C8">
            <v>2</v>
          </cell>
          <cell r="D8" t="str">
            <v>G</v>
          </cell>
          <cell r="E8">
            <v>8</v>
          </cell>
        </row>
        <row r="9">
          <cell r="A9" t="str">
            <v>18</v>
          </cell>
          <cell r="B9" t="str">
            <v>OTROS ACTIVOS</v>
          </cell>
          <cell r="C9">
            <v>2</v>
          </cell>
          <cell r="D9" t="str">
            <v>H</v>
          </cell>
        </row>
        <row r="10">
          <cell r="A10" t="str">
            <v>19</v>
          </cell>
          <cell r="B10" t="str">
            <v>VALORIZACIONES</v>
          </cell>
          <cell r="C10">
            <v>2</v>
          </cell>
          <cell r="D10" t="str">
            <v>I</v>
          </cell>
          <cell r="E10">
            <v>9</v>
          </cell>
        </row>
        <row r="11">
          <cell r="A11" t="str">
            <v>21</v>
          </cell>
          <cell r="B11" t="str">
            <v>OBLIGACIONES FINANCIERAS</v>
          </cell>
          <cell r="C11">
            <v>2</v>
          </cell>
          <cell r="D11" t="str">
            <v>AA</v>
          </cell>
          <cell r="E11">
            <v>10</v>
          </cell>
        </row>
        <row r="12">
          <cell r="A12" t="str">
            <v>22</v>
          </cell>
          <cell r="B12" t="str">
            <v>PROVEEDORES</v>
          </cell>
          <cell r="C12">
            <v>2</v>
          </cell>
          <cell r="D12" t="str">
            <v>BB</v>
          </cell>
          <cell r="E12">
            <v>11</v>
          </cell>
        </row>
        <row r="13">
          <cell r="A13" t="str">
            <v>23</v>
          </cell>
          <cell r="B13" t="str">
            <v>CUENTAS POR PAGAR</v>
          </cell>
          <cell r="C13">
            <v>2</v>
          </cell>
          <cell r="D13" t="str">
            <v>CC</v>
          </cell>
          <cell r="E13">
            <v>12</v>
          </cell>
        </row>
        <row r="14">
          <cell r="A14" t="str">
            <v>24</v>
          </cell>
          <cell r="B14" t="str">
            <v>IMPUESTOS, GRAVAMENES Y TASAS</v>
          </cell>
          <cell r="C14">
            <v>2</v>
          </cell>
          <cell r="D14" t="str">
            <v>DD</v>
          </cell>
          <cell r="E14">
            <v>13</v>
          </cell>
        </row>
        <row r="15">
          <cell r="A15" t="str">
            <v>25</v>
          </cell>
          <cell r="B15" t="str">
            <v>OBLIGACIONES LABORALES</v>
          </cell>
          <cell r="C15">
            <v>2</v>
          </cell>
          <cell r="D15" t="str">
            <v>EE</v>
          </cell>
          <cell r="E15">
            <v>14</v>
          </cell>
        </row>
        <row r="16">
          <cell r="A16" t="str">
            <v>26</v>
          </cell>
          <cell r="B16" t="str">
            <v xml:space="preserve">PASIVOS ESTIMADOS Y PROVISIONES </v>
          </cell>
          <cell r="C16">
            <v>2</v>
          </cell>
          <cell r="D16" t="str">
            <v>FF</v>
          </cell>
          <cell r="E16">
            <v>15</v>
          </cell>
        </row>
        <row r="17">
          <cell r="A17" t="str">
            <v>27</v>
          </cell>
          <cell r="B17" t="str">
            <v>DIFERIDOS</v>
          </cell>
          <cell r="C17">
            <v>2</v>
          </cell>
          <cell r="D17" t="str">
            <v>GG</v>
          </cell>
          <cell r="E17">
            <v>16</v>
          </cell>
        </row>
        <row r="18">
          <cell r="A18" t="str">
            <v>28</v>
          </cell>
          <cell r="B18" t="str">
            <v>OTROS PASIVOS</v>
          </cell>
          <cell r="C18">
            <v>2</v>
          </cell>
          <cell r="D18" t="str">
            <v>HH</v>
          </cell>
          <cell r="E18">
            <v>17</v>
          </cell>
        </row>
        <row r="19">
          <cell r="A19" t="str">
            <v>29</v>
          </cell>
          <cell r="B19" t="str">
            <v>BONOS Y PAPELES COMERCIALES</v>
          </cell>
          <cell r="C19">
            <v>2</v>
          </cell>
          <cell r="D19" t="str">
            <v>II</v>
          </cell>
        </row>
        <row r="20">
          <cell r="A20" t="str">
            <v>31</v>
          </cell>
          <cell r="B20" t="str">
            <v>CAPITAL SOCIAL</v>
          </cell>
          <cell r="C20">
            <v>2</v>
          </cell>
          <cell r="D20" t="str">
            <v>PP-1</v>
          </cell>
          <cell r="E20">
            <v>18</v>
          </cell>
        </row>
        <row r="21">
          <cell r="A21" t="str">
            <v>32</v>
          </cell>
          <cell r="B21" t="str">
            <v>SUPERAVIT DE CAPITAL</v>
          </cell>
          <cell r="C21">
            <v>2</v>
          </cell>
          <cell r="D21" t="str">
            <v>PP-2</v>
          </cell>
          <cell r="E21">
            <v>18</v>
          </cell>
        </row>
        <row r="22">
          <cell r="A22" t="str">
            <v>33</v>
          </cell>
          <cell r="B22" t="str">
            <v>RESERVAS</v>
          </cell>
          <cell r="C22">
            <v>2</v>
          </cell>
          <cell r="D22" t="str">
            <v>PP-3</v>
          </cell>
          <cell r="E22">
            <v>18</v>
          </cell>
        </row>
        <row r="23">
          <cell r="A23" t="str">
            <v>34</v>
          </cell>
          <cell r="B23" t="str">
            <v>REVALORIZACION DEL PATRIMONIO</v>
          </cell>
          <cell r="C23">
            <v>2</v>
          </cell>
          <cell r="D23" t="str">
            <v>PP-4</v>
          </cell>
          <cell r="E23">
            <v>18</v>
          </cell>
        </row>
        <row r="24">
          <cell r="A24" t="str">
            <v>35</v>
          </cell>
          <cell r="B24" t="str">
            <v>DIVIDENDOS O PARTICIPACIONES DECRETADOS EN ACCIONES, CUOTAS O PARTES DE INTERES SOCIAL</v>
          </cell>
          <cell r="C24">
            <v>2</v>
          </cell>
          <cell r="D24" t="str">
            <v>PP-5</v>
          </cell>
          <cell r="E24">
            <v>18</v>
          </cell>
        </row>
        <row r="25">
          <cell r="A25" t="str">
            <v>36</v>
          </cell>
          <cell r="B25" t="str">
            <v>RESULTADOS DEL EJERCICIO</v>
          </cell>
          <cell r="C25">
            <v>2</v>
          </cell>
          <cell r="D25" t="str">
            <v>PP-6</v>
          </cell>
          <cell r="E25">
            <v>18</v>
          </cell>
        </row>
        <row r="26">
          <cell r="A26" t="str">
            <v>37</v>
          </cell>
          <cell r="B26" t="str">
            <v>RESULTADOS DE EJERCICIOS ANTERIORES</v>
          </cell>
          <cell r="C26">
            <v>2</v>
          </cell>
          <cell r="D26" t="str">
            <v>PP-7</v>
          </cell>
          <cell r="E26">
            <v>18</v>
          </cell>
        </row>
        <row r="27">
          <cell r="A27" t="str">
            <v>38</v>
          </cell>
          <cell r="B27" t="str">
            <v>SUPERAVIT POR VALORIZACIONES</v>
          </cell>
          <cell r="C27">
            <v>2</v>
          </cell>
          <cell r="D27" t="str">
            <v>PP-8</v>
          </cell>
          <cell r="E27">
            <v>18</v>
          </cell>
        </row>
        <row r="28">
          <cell r="A28" t="str">
            <v>41</v>
          </cell>
          <cell r="B28" t="str">
            <v>OPERACIONALES</v>
          </cell>
          <cell r="C28">
            <v>2</v>
          </cell>
          <cell r="D28" t="str">
            <v>E/R-100/1</v>
          </cell>
          <cell r="E28">
            <v>19</v>
          </cell>
        </row>
        <row r="29">
          <cell r="A29" t="str">
            <v>42</v>
          </cell>
          <cell r="B29" t="str">
            <v>NO OPERACIONALES</v>
          </cell>
          <cell r="C29">
            <v>2</v>
          </cell>
          <cell r="D29" t="str">
            <v>E/R-100/2</v>
          </cell>
          <cell r="E29">
            <v>20</v>
          </cell>
        </row>
        <row r="30">
          <cell r="A30" t="str">
            <v>47</v>
          </cell>
          <cell r="B30" t="str">
            <v>AJUSTES POR INFLACION</v>
          </cell>
          <cell r="C30">
            <v>2</v>
          </cell>
          <cell r="D30" t="str">
            <v>E/R-100/3</v>
          </cell>
          <cell r="E30">
            <v>21</v>
          </cell>
        </row>
        <row r="31">
          <cell r="A31" t="str">
            <v>51</v>
          </cell>
          <cell r="B31" t="str">
            <v>OPERACIONALES DE ADMINISTRACION</v>
          </cell>
          <cell r="C31">
            <v>2</v>
          </cell>
          <cell r="D31" t="str">
            <v>E/R-200/1</v>
          </cell>
          <cell r="E31">
            <v>22</v>
          </cell>
        </row>
        <row r="32">
          <cell r="A32" t="str">
            <v>52</v>
          </cell>
          <cell r="B32" t="str">
            <v>OPERACIONALES DE VENTAS</v>
          </cell>
          <cell r="C32">
            <v>2</v>
          </cell>
          <cell r="D32" t="str">
            <v>E/R-200/2</v>
          </cell>
          <cell r="E32">
            <v>23</v>
          </cell>
        </row>
        <row r="33">
          <cell r="A33" t="str">
            <v>53</v>
          </cell>
          <cell r="B33" t="str">
            <v xml:space="preserve">NO OPERACIONALES </v>
          </cell>
          <cell r="C33">
            <v>2</v>
          </cell>
          <cell r="D33" t="str">
            <v>E/R-200/3</v>
          </cell>
          <cell r="E33">
            <v>24</v>
          </cell>
        </row>
        <row r="34">
          <cell r="A34" t="str">
            <v>54</v>
          </cell>
          <cell r="B34" t="str">
            <v>IMPUESTO DE RENTA Y COMPLEMENTARIOS</v>
          </cell>
          <cell r="C34">
            <v>2</v>
          </cell>
          <cell r="D34" t="str">
            <v>E/R-200/4</v>
          </cell>
          <cell r="E34">
            <v>25</v>
          </cell>
        </row>
        <row r="35">
          <cell r="A35" t="str">
            <v>59</v>
          </cell>
          <cell r="B35" t="str">
            <v>GANANCIAS Y PERDIDAS</v>
          </cell>
          <cell r="C35">
            <v>2</v>
          </cell>
          <cell r="D35" t="str">
            <v>E/R-200/5</v>
          </cell>
        </row>
        <row r="36">
          <cell r="A36" t="str">
            <v>61</v>
          </cell>
          <cell r="B36" t="str">
            <v>COSTO DE VENTAS Y DE PRESTACION DE SERVICIOS</v>
          </cell>
          <cell r="C36">
            <v>2</v>
          </cell>
          <cell r="D36" t="str">
            <v>E/R-300/1</v>
          </cell>
          <cell r="E36">
            <v>26</v>
          </cell>
        </row>
      </sheetData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lujo Anterior"/>
      <sheetName val="Instrucciones"/>
      <sheetName val="Datos"/>
      <sheetName val="Supuestos"/>
      <sheetName val="Transportadora"/>
      <sheetName val="Calculos"/>
      <sheetName val="P8"/>
      <sheetName val="Balance"/>
      <sheetName val="P&amp;G"/>
      <sheetName val="P1"/>
      <sheetName val="P2"/>
      <sheetName val="P3"/>
      <sheetName val="P4"/>
      <sheetName val="P6"/>
      <sheetName val="P7"/>
      <sheetName val="P   8 "/>
      <sheetName val="P9"/>
      <sheetName val="P1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129">
          <cell r="B129">
            <v>36495</v>
          </cell>
          <cell r="C129">
            <v>2.3E-2</v>
          </cell>
          <cell r="D129">
            <v>9.2300000000000007E-2</v>
          </cell>
          <cell r="E129">
            <v>1707.94</v>
          </cell>
          <cell r="F129">
            <v>1873.77</v>
          </cell>
          <cell r="G129">
            <v>0.21506896395198782</v>
          </cell>
          <cell r="H129">
            <v>0.215</v>
          </cell>
          <cell r="I129">
            <v>0.11233177698434504</v>
          </cell>
          <cell r="J129">
            <v>6.0999999999999999E-2</v>
          </cell>
        </row>
        <row r="130">
          <cell r="B130">
            <v>36861</v>
          </cell>
          <cell r="C130">
            <v>-2E-3</v>
          </cell>
          <cell r="D130">
            <v>8.7499999999999994E-2</v>
          </cell>
          <cell r="E130">
            <v>2051.4749999999999</v>
          </cell>
          <cell r="F130">
            <v>2229.1799999999998</v>
          </cell>
          <cell r="G130">
            <v>0.18967642773659521</v>
          </cell>
          <cell r="H130">
            <v>0.115</v>
          </cell>
          <cell r="I130">
            <v>2.5287356321839205E-2</v>
          </cell>
          <cell r="J130">
            <v>5.5E-2</v>
          </cell>
        </row>
        <row r="131">
          <cell r="B131">
            <v>36892</v>
          </cell>
          <cell r="C131">
            <v>3.73E-2</v>
          </cell>
          <cell r="D131">
            <v>1.0500000000000001E-2</v>
          </cell>
          <cell r="E131">
            <v>2234.9899999999998</v>
          </cell>
          <cell r="F131">
            <v>2240.8000000000002</v>
          </cell>
          <cell r="G131">
            <v>5.2126791017326202E-3</v>
          </cell>
          <cell r="H131">
            <v>0.13447500000000001</v>
          </cell>
          <cell r="I131">
            <v>1.1666666666666665E-3</v>
          </cell>
          <cell r="J131">
            <v>3.5860000000000003E-2</v>
          </cell>
        </row>
        <row r="132">
          <cell r="B132">
            <v>36923</v>
          </cell>
          <cell r="C132">
            <v>3.5299999999999998E-2</v>
          </cell>
          <cell r="D132">
            <v>2.9598449999999943E-2</v>
          </cell>
          <cell r="E132">
            <v>2243.3149999999996</v>
          </cell>
          <cell r="F132">
            <v>2257.4499999999998</v>
          </cell>
          <cell r="G132">
            <v>1.2681793305161504E-2</v>
          </cell>
          <cell r="H132">
            <v>0.13449999999999998</v>
          </cell>
          <cell r="I132">
            <v>2.3333333333333331E-3</v>
          </cell>
          <cell r="J132">
            <v>3.5860000000000003E-2</v>
          </cell>
        </row>
        <row r="133">
          <cell r="B133">
            <v>36951</v>
          </cell>
          <cell r="C133">
            <v>2.92E-2</v>
          </cell>
          <cell r="D133">
            <v>4.4836507059999864E-2</v>
          </cell>
          <cell r="E133">
            <v>2269.875</v>
          </cell>
          <cell r="F133">
            <v>2310.5700000000002</v>
          </cell>
          <cell r="G133">
            <v>3.6511183484510212E-2</v>
          </cell>
          <cell r="H133">
            <v>0.131325</v>
          </cell>
          <cell r="I133">
            <v>3.4999999999999996E-3</v>
          </cell>
          <cell r="J133">
            <v>3.5860000000000003E-2</v>
          </cell>
        </row>
        <row r="134">
          <cell r="B134">
            <v>36982</v>
          </cell>
          <cell r="C134">
            <v>3.27E-2</v>
          </cell>
          <cell r="D134">
            <v>5.6852126891189902E-2</v>
          </cell>
          <cell r="E134">
            <v>2287.9549999999999</v>
          </cell>
          <cell r="F134">
            <v>2346.73</v>
          </cell>
          <cell r="G134">
            <v>5.2732394871656929E-2</v>
          </cell>
          <cell r="H134">
            <v>0.12845999999999999</v>
          </cell>
          <cell r="I134">
            <v>4.6666666666666662E-3</v>
          </cell>
          <cell r="J134">
            <v>3.5860000000000003E-2</v>
          </cell>
        </row>
        <row r="135">
          <cell r="B135">
            <v>37012</v>
          </cell>
          <cell r="C135">
            <v>3.6200000000000003E-2</v>
          </cell>
          <cell r="D135">
            <v>6.129090582413288E-2</v>
          </cell>
          <cell r="E135">
            <v>2277.08</v>
          </cell>
          <cell r="F135">
            <v>2324.98</v>
          </cell>
          <cell r="G135">
            <v>4.2975443885195475E-2</v>
          </cell>
          <cell r="H135">
            <v>0.127025</v>
          </cell>
          <cell r="I135">
            <v>5.8333333333333327E-3</v>
          </cell>
          <cell r="J135">
            <v>3.5860000000000003E-2</v>
          </cell>
        </row>
        <row r="136">
          <cell r="B136">
            <v>37043</v>
          </cell>
          <cell r="C136">
            <v>3.2500000000000001E-2</v>
          </cell>
          <cell r="D136">
            <v>6.1715422186462421E-2</v>
          </cell>
          <cell r="E136">
            <v>2263.7649999999999</v>
          </cell>
          <cell r="F136">
            <v>2298.35</v>
          </cell>
          <cell r="G136">
            <v>3.102934711418559E-2</v>
          </cell>
          <cell r="H136">
            <v>0.12685000000000002</v>
          </cell>
          <cell r="I136">
            <v>6.9999999999999993E-3</v>
          </cell>
          <cell r="J136">
            <v>3.5860000000000003E-2</v>
          </cell>
        </row>
        <row r="137">
          <cell r="B137">
            <v>37073</v>
          </cell>
          <cell r="C137">
            <v>3.7199999999999997E-2</v>
          </cell>
          <cell r="D137">
            <v>6.2883309150867595E-2</v>
          </cell>
          <cell r="E137">
            <v>2263.7249999999999</v>
          </cell>
          <cell r="F137">
            <v>2298.27</v>
          </cell>
          <cell r="G137">
            <v>3.0993459478373175E-2</v>
          </cell>
          <cell r="H137">
            <v>0.12712000000000001</v>
          </cell>
          <cell r="I137">
            <v>8.1666666666666658E-3</v>
          </cell>
          <cell r="J137">
            <v>3.5860000000000003E-2</v>
          </cell>
        </row>
        <row r="138">
          <cell r="B138">
            <v>37104</v>
          </cell>
          <cell r="C138">
            <v>3.7199999999999997E-2</v>
          </cell>
          <cell r="D138">
            <v>6.5646805754659754E-2</v>
          </cell>
          <cell r="E138">
            <v>2265.2049999999999</v>
          </cell>
          <cell r="F138">
            <v>2301.23</v>
          </cell>
          <cell r="G138">
            <v>3.2321302003427421E-2</v>
          </cell>
          <cell r="H138">
            <v>0.125275</v>
          </cell>
          <cell r="I138">
            <v>9.3333333333333324E-3</v>
          </cell>
          <cell r="J138">
            <v>3.5860000000000003E-2</v>
          </cell>
        </row>
        <row r="139">
          <cell r="B139">
            <v>37135</v>
          </cell>
          <cell r="C139">
            <v>2.6499999999999999E-2</v>
          </cell>
          <cell r="D139">
            <v>6.9589698935952127E-2</v>
          </cell>
          <cell r="E139">
            <v>2280.6849999999999</v>
          </cell>
          <cell r="F139">
            <v>2332.19</v>
          </cell>
          <cell r="G139">
            <v>4.6209817062776493E-2</v>
          </cell>
          <cell r="H139">
            <v>0.12052</v>
          </cell>
          <cell r="I139">
            <v>1.0499999999999999E-2</v>
          </cell>
          <cell r="J139">
            <v>3.5860000000000003E-2</v>
          </cell>
        </row>
        <row r="140">
          <cell r="B140">
            <v>37165</v>
          </cell>
          <cell r="C140">
            <v>2.1299999999999999E-2</v>
          </cell>
          <cell r="D140">
            <v>7.1621919363930475E-2</v>
          </cell>
          <cell r="E140">
            <v>2269.6</v>
          </cell>
          <cell r="F140">
            <v>2310.02</v>
          </cell>
          <cell r="G140">
            <v>3.6264455988300748E-2</v>
          </cell>
          <cell r="H140">
            <v>0.11525000000000001</v>
          </cell>
          <cell r="I140">
            <v>1.1666666666666665E-2</v>
          </cell>
          <cell r="J140">
            <v>3.5860000000000003E-2</v>
          </cell>
        </row>
        <row r="141">
          <cell r="B141">
            <v>37196</v>
          </cell>
          <cell r="C141">
            <v>1.9E-2</v>
          </cell>
          <cell r="D141">
            <v>7.2907865667167338E-2</v>
          </cell>
          <cell r="E141">
            <v>2268.8850000000002</v>
          </cell>
          <cell r="F141">
            <v>2308.59</v>
          </cell>
          <cell r="G141">
            <v>3.5622964498156495E-2</v>
          </cell>
          <cell r="H141">
            <v>0.11445</v>
          </cell>
          <cell r="I141">
            <v>1.2833333333333332E-2</v>
          </cell>
          <cell r="J141">
            <v>3.5860000000000003E-2</v>
          </cell>
        </row>
        <row r="142">
          <cell r="B142">
            <v>37226</v>
          </cell>
          <cell r="C142">
            <v>1.6E-2</v>
          </cell>
          <cell r="D142">
            <v>7.6555752410435884E-2</v>
          </cell>
          <cell r="E142">
            <v>2260.1799999999998</v>
          </cell>
          <cell r="F142">
            <v>2291.1799999999998</v>
          </cell>
          <cell r="G142">
            <v>2.7812917754510558E-2</v>
          </cell>
          <cell r="H142">
            <v>0.1142</v>
          </cell>
          <cell r="I142">
            <v>1.3999999999999999E-2</v>
          </cell>
          <cell r="J142">
            <v>3.5860000000000003E-2</v>
          </cell>
        </row>
        <row r="143">
          <cell r="B143">
            <v>37257</v>
          </cell>
          <cell r="C143">
            <v>2.0833333333333333E-3</v>
          </cell>
          <cell r="D143">
            <v>8.0000000000000004E-4</v>
          </cell>
          <cell r="E143">
            <v>2278</v>
          </cell>
          <cell r="F143">
            <v>2264.8200000000002</v>
          </cell>
          <cell r="G143">
            <v>-0.13805986434937312</v>
          </cell>
          <cell r="H143">
            <v>0.11395</v>
          </cell>
          <cell r="I143">
            <v>1.4166666666666668E-3</v>
          </cell>
          <cell r="J143">
            <v>1.89E-2</v>
          </cell>
        </row>
        <row r="144">
          <cell r="B144">
            <v>37288</v>
          </cell>
          <cell r="C144">
            <v>4.1666666666666666E-3</v>
          </cell>
          <cell r="D144">
            <v>1.341007999999988E-2</v>
          </cell>
          <cell r="E144">
            <v>2287.3200000000002</v>
          </cell>
          <cell r="F144">
            <v>2309.8200000000002</v>
          </cell>
          <cell r="G144">
            <v>4.8813275255545463E-2</v>
          </cell>
          <cell r="H144">
            <v>0.10885</v>
          </cell>
          <cell r="I144">
            <v>2.8333333333333335E-3</v>
          </cell>
          <cell r="J144">
            <v>1.89E-2</v>
          </cell>
        </row>
        <row r="145">
          <cell r="B145">
            <v>37316</v>
          </cell>
          <cell r="C145">
            <v>6.2500000000000003E-3</v>
          </cell>
          <cell r="D145">
            <v>2.060529156799995E-2</v>
          </cell>
          <cell r="E145">
            <v>2285.5950000000003</v>
          </cell>
          <cell r="F145">
            <v>2261.37</v>
          </cell>
          <cell r="G145">
            <v>-5.2043052051780947E-2</v>
          </cell>
          <cell r="H145">
            <v>0.10675999999999998</v>
          </cell>
          <cell r="I145">
            <v>4.2500000000000003E-3</v>
          </cell>
          <cell r="J145">
            <v>1.89E-2</v>
          </cell>
        </row>
        <row r="146">
          <cell r="B146">
            <v>37347</v>
          </cell>
          <cell r="C146">
            <v>8.3333333333333332E-3</v>
          </cell>
          <cell r="D146">
            <v>2.9994860250425637E-2</v>
          </cell>
          <cell r="E146">
            <v>2268.3599999999997</v>
          </cell>
          <cell r="F146">
            <v>2275.35</v>
          </cell>
          <cell r="G146">
            <v>-2.0727310818006495E-2</v>
          </cell>
          <cell r="H146">
            <v>0.10272500000000001</v>
          </cell>
          <cell r="I146">
            <v>5.6666666666666671E-3</v>
          </cell>
          <cell r="J146">
            <v>1.89E-2</v>
          </cell>
        </row>
        <row r="147">
          <cell r="B147">
            <v>37377</v>
          </cell>
          <cell r="C147">
            <v>1.0416666666666666E-2</v>
          </cell>
          <cell r="D147">
            <v>3.6174829411928178E-2</v>
          </cell>
          <cell r="E147">
            <v>2298.2550000000001</v>
          </cell>
          <cell r="F147">
            <v>2321.16</v>
          </cell>
          <cell r="G147">
            <v>3.1403905411185387E-2</v>
          </cell>
          <cell r="H147">
            <v>9.4175000000000009E-2</v>
          </cell>
          <cell r="I147">
            <v>7.0833333333333338E-3</v>
          </cell>
          <cell r="J147">
            <v>1.89E-2</v>
          </cell>
        </row>
        <row r="148">
          <cell r="B148">
            <v>37408</v>
          </cell>
          <cell r="C148">
            <v>1.2499999999999999E-2</v>
          </cell>
          <cell r="D148">
            <v>4.0630381178399455E-2</v>
          </cell>
          <cell r="E148">
            <v>2359.6499999999996</v>
          </cell>
          <cell r="F148">
            <v>2398.14</v>
          </cell>
          <cell r="G148">
            <v>9.3366736790649441E-2</v>
          </cell>
          <cell r="H148">
            <v>8.6540000000000006E-2</v>
          </cell>
          <cell r="I148">
            <v>8.5000000000000006E-3</v>
          </cell>
          <cell r="J148">
            <v>1.89E-2</v>
          </cell>
        </row>
        <row r="149">
          <cell r="B149">
            <v>37438</v>
          </cell>
          <cell r="C149">
            <v>1.4583333333333332E-2</v>
          </cell>
          <cell r="D149">
            <v>4.0838507254635115E-2</v>
          </cell>
          <cell r="E149">
            <v>2511.6</v>
          </cell>
          <cell r="F149">
            <v>2625.06</v>
          </cell>
          <cell r="G149">
            <v>0.24981263553527647</v>
          </cell>
          <cell r="H149">
            <v>8.0199999999999994E-2</v>
          </cell>
          <cell r="I149">
            <v>9.9166666666666674E-3</v>
          </cell>
          <cell r="J149">
            <v>1.89E-2</v>
          </cell>
        </row>
        <row r="150">
          <cell r="B150">
            <v>37469</v>
          </cell>
          <cell r="C150">
            <v>1.6666666666666666E-2</v>
          </cell>
          <cell r="D150">
            <v>4.1775261911164208E-2</v>
          </cell>
          <cell r="E150">
            <v>2668.76</v>
          </cell>
          <cell r="F150">
            <v>2712.46</v>
          </cell>
          <cell r="G150">
            <v>0.27580548014560191</v>
          </cell>
          <cell r="H150">
            <v>7.7925000000000008E-2</v>
          </cell>
          <cell r="I150">
            <v>1.1333333333333334E-2</v>
          </cell>
          <cell r="J150">
            <v>1.89E-2</v>
          </cell>
        </row>
        <row r="151">
          <cell r="B151">
            <v>37500</v>
          </cell>
          <cell r="C151">
            <v>1.8749999999999999E-2</v>
          </cell>
          <cell r="D151">
            <v>4.5525652854044418E-2</v>
          </cell>
          <cell r="E151">
            <v>2768.8900000000003</v>
          </cell>
          <cell r="F151">
            <v>2825.32</v>
          </cell>
          <cell r="G151">
            <v>0.31083837440387363</v>
          </cell>
          <cell r="H151">
            <v>7.9580000000000012E-2</v>
          </cell>
          <cell r="I151">
            <v>1.2750000000000001E-2</v>
          </cell>
          <cell r="J151">
            <v>1.89E-2</v>
          </cell>
        </row>
        <row r="152">
          <cell r="B152">
            <v>37530</v>
          </cell>
          <cell r="C152">
            <v>2.0833333333333332E-2</v>
          </cell>
          <cell r="D152">
            <v>5.1380596510027132E-2</v>
          </cell>
          <cell r="E152">
            <v>2799.5250000000001</v>
          </cell>
          <cell r="F152">
            <v>2773.73</v>
          </cell>
          <cell r="G152">
            <v>0.25273439886870519</v>
          </cell>
          <cell r="H152">
            <v>7.8724999999999989E-2</v>
          </cell>
          <cell r="I152">
            <v>1.4166666666666668E-2</v>
          </cell>
          <cell r="J152">
            <v>1.89E-2</v>
          </cell>
        </row>
        <row r="153">
          <cell r="B153">
            <v>37561</v>
          </cell>
          <cell r="C153">
            <v>2.2916666666666665E-2</v>
          </cell>
          <cell r="D153">
            <v>5.9581365162805433E-2</v>
          </cell>
          <cell r="E153">
            <v>2778.9700000000003</v>
          </cell>
          <cell r="F153">
            <v>2784.21</v>
          </cell>
          <cell r="G153">
            <v>0.23474843054273753</v>
          </cell>
          <cell r="H153">
            <v>7.9125000000000001E-2</v>
          </cell>
          <cell r="I153">
            <v>1.5583333333333334E-2</v>
          </cell>
          <cell r="J153">
            <v>1.89E-2</v>
          </cell>
        </row>
        <row r="154">
          <cell r="B154">
            <v>37591</v>
          </cell>
          <cell r="C154">
            <v>2.4999999999999998E-2</v>
          </cell>
          <cell r="D154">
            <v>6.9900000000000004E-2</v>
          </cell>
          <cell r="E154">
            <v>2824.5</v>
          </cell>
          <cell r="F154">
            <v>2864.79</v>
          </cell>
          <cell r="G154">
            <v>0.25035571190390993</v>
          </cell>
          <cell r="H154">
            <v>7.7783333333333329E-2</v>
          </cell>
          <cell r="I154">
            <v>1.7000000000000001E-2</v>
          </cell>
          <cell r="J154">
            <v>1.89E-2</v>
          </cell>
        </row>
        <row r="155">
          <cell r="B155">
            <v>37622</v>
          </cell>
          <cell r="C155">
            <v>2.0833333333333333E-3</v>
          </cell>
          <cell r="D155">
            <v>1.17E-2</v>
          </cell>
          <cell r="E155">
            <v>2895.625</v>
          </cell>
          <cell r="F155">
            <v>2926.46</v>
          </cell>
          <cell r="G155">
            <v>2.1526883296856036E-2</v>
          </cell>
          <cell r="H155">
            <v>7.6799999999999993E-2</v>
          </cell>
          <cell r="I155">
            <v>3.7900000000000003E-2</v>
          </cell>
          <cell r="J155">
            <v>1.2330000000000001E-2</v>
          </cell>
        </row>
        <row r="156">
          <cell r="B156">
            <v>37653</v>
          </cell>
          <cell r="C156">
            <v>4.1666666666666666E-3</v>
          </cell>
          <cell r="D156">
            <v>2.2800000000000001E-2</v>
          </cell>
          <cell r="E156">
            <v>2941.3850000000002</v>
          </cell>
          <cell r="F156">
            <v>2956.31</v>
          </cell>
          <cell r="G156">
            <v>3.1946495205582348E-2</v>
          </cell>
          <cell r="H156">
            <v>7.7699999999999991E-2</v>
          </cell>
          <cell r="I156">
            <v>3.7900000000000003E-2</v>
          </cell>
          <cell r="J156">
            <v>1.2330000000000001E-2</v>
          </cell>
        </row>
        <row r="157">
          <cell r="B157">
            <v>37681</v>
          </cell>
          <cell r="C157">
            <v>6.2500000000000003E-3</v>
          </cell>
          <cell r="D157">
            <v>3.3300000000000003E-2</v>
          </cell>
          <cell r="E157">
            <v>2957.2799999999997</v>
          </cell>
          <cell r="F157">
            <v>2958.25</v>
          </cell>
          <cell r="G157">
            <v>3.2623682713218027E-2</v>
          </cell>
          <cell r="H157">
            <v>7.7600000000000002E-2</v>
          </cell>
          <cell r="I157">
            <v>3.7900000000000003E-2</v>
          </cell>
          <cell r="J157">
            <v>1.2330000000000001E-2</v>
          </cell>
        </row>
        <row r="158">
          <cell r="B158">
            <v>37712</v>
          </cell>
          <cell r="C158">
            <v>8.3333333333333332E-3</v>
          </cell>
          <cell r="D158">
            <v>4.4800000000000006E-2</v>
          </cell>
          <cell r="E158">
            <v>2923.0349999999999</v>
          </cell>
          <cell r="F158">
            <v>2887.82</v>
          </cell>
          <cell r="G158">
            <v>8.0389836602334785E-3</v>
          </cell>
          <cell r="H158">
            <v>7.7199999999999991E-2</v>
          </cell>
          <cell r="I158">
            <v>3.7900000000000003E-2</v>
          </cell>
          <cell r="J158">
            <v>1.2330000000000001E-2</v>
          </cell>
        </row>
        <row r="159">
          <cell r="B159">
            <v>37742</v>
          </cell>
          <cell r="C159">
            <v>1.0416666666666666E-2</v>
          </cell>
          <cell r="D159">
            <v>4.9700000000000008E-2</v>
          </cell>
          <cell r="E159">
            <v>2870.5749999999998</v>
          </cell>
          <cell r="F159">
            <v>2853.33</v>
          </cell>
          <cell r="G159">
            <v>-4.0002932152094495E-3</v>
          </cell>
          <cell r="H159">
            <v>7.7899999999999997E-2</v>
          </cell>
          <cell r="I159">
            <v>3.7900000000000003E-2</v>
          </cell>
          <cell r="J159">
            <v>1.2330000000000001E-2</v>
          </cell>
        </row>
        <row r="160">
          <cell r="B160">
            <v>37773</v>
          </cell>
          <cell r="C160">
            <v>1.2500000000000001E-2</v>
          </cell>
          <cell r="D160">
            <v>4.9200000000000008E-2</v>
          </cell>
          <cell r="E160">
            <v>2835.3249999999998</v>
          </cell>
          <cell r="F160">
            <v>2817.32</v>
          </cell>
          <cell r="G160">
            <v>-1.6570149993542227E-2</v>
          </cell>
          <cell r="H160">
            <v>7.7699999999999991E-2</v>
          </cell>
          <cell r="I160">
            <v>3.7900000000000003E-2</v>
          </cell>
          <cell r="J160">
            <v>1.2330000000000001E-2</v>
          </cell>
        </row>
        <row r="161">
          <cell r="B161">
            <v>37803</v>
          </cell>
          <cell r="C161">
            <v>1.4583333333333332E-2</v>
          </cell>
          <cell r="D161">
            <v>4.7800000000000009E-2</v>
          </cell>
          <cell r="E161">
            <v>2848.86</v>
          </cell>
          <cell r="F161">
            <v>2880.4</v>
          </cell>
          <cell r="G161">
            <v>5.4489159763893014E-3</v>
          </cell>
          <cell r="H161">
            <v>7.8200000000000006E-2</v>
          </cell>
          <cell r="I161">
            <v>3.7900000000000003E-2</v>
          </cell>
          <cell r="J161">
            <v>1.2330000000000001E-2</v>
          </cell>
        </row>
        <row r="162">
          <cell r="B162">
            <v>37834</v>
          </cell>
          <cell r="C162">
            <v>1.6666666666666666E-2</v>
          </cell>
          <cell r="D162">
            <v>5.0900000000000008E-2</v>
          </cell>
          <cell r="E162">
            <v>2856.67</v>
          </cell>
          <cell r="F162">
            <v>2832.94</v>
          </cell>
          <cell r="G162">
            <v>-1.1117743359897236E-2</v>
          </cell>
          <cell r="H162">
            <v>7.8299999999999995E-2</v>
          </cell>
          <cell r="I162">
            <v>3.7900000000000003E-2</v>
          </cell>
          <cell r="J162">
            <v>1.2330000000000001E-2</v>
          </cell>
        </row>
        <row r="163">
          <cell r="B163">
            <v>37865</v>
          </cell>
          <cell r="C163">
            <v>1.8749999999999999E-2</v>
          </cell>
          <cell r="D163">
            <v>5.3100000000000008E-2</v>
          </cell>
          <cell r="E163">
            <v>2861.165</v>
          </cell>
          <cell r="F163">
            <v>2889.39</v>
          </cell>
          <cell r="G163">
            <v>8.5870168494024401E-3</v>
          </cell>
          <cell r="H163">
            <v>7.7899999999999997E-2</v>
          </cell>
          <cell r="I163">
            <v>3.7900000000000003E-2</v>
          </cell>
          <cell r="J163">
            <v>1.2330000000000001E-2</v>
          </cell>
        </row>
        <row r="164">
          <cell r="B164">
            <v>37895</v>
          </cell>
          <cell r="C164">
            <v>2.0833333333333332E-2</v>
          </cell>
          <cell r="D164">
            <v>5.3700000000000012E-2</v>
          </cell>
          <cell r="E164">
            <v>2886.7799999999997</v>
          </cell>
          <cell r="F164">
            <v>2884.17</v>
          </cell>
          <cell r="G164">
            <v>6.7648937618465244E-3</v>
          </cell>
          <cell r="H164">
            <v>7.7700000000000005E-2</v>
          </cell>
          <cell r="I164">
            <v>3.7900000000000003E-2</v>
          </cell>
          <cell r="J164">
            <v>1.2330000000000001E-2</v>
          </cell>
        </row>
        <row r="165">
          <cell r="B165">
            <v>37926</v>
          </cell>
          <cell r="C165">
            <v>2.2916666666666665E-2</v>
          </cell>
          <cell r="D165">
            <v>5.7200000000000015E-2</v>
          </cell>
          <cell r="E165">
            <v>2860.11</v>
          </cell>
          <cell r="F165">
            <v>2836.05</v>
          </cell>
          <cell r="G165">
            <v>-1.0032148953326381E-2</v>
          </cell>
          <cell r="H165">
            <v>7.9200000000000007E-2</v>
          </cell>
          <cell r="I165">
            <v>3.7900000000000003E-2</v>
          </cell>
          <cell r="J165">
            <v>1.2330000000000001E-2</v>
          </cell>
        </row>
        <row r="166">
          <cell r="B166">
            <v>37956</v>
          </cell>
          <cell r="C166">
            <v>2.5000000000000001E-2</v>
          </cell>
          <cell r="D166">
            <v>6.4899999999999999E-2</v>
          </cell>
          <cell r="E166">
            <v>2821.5</v>
          </cell>
          <cell r="F166">
            <v>2778.21</v>
          </cell>
          <cell r="G166">
            <v>-3.022211052119006E-2</v>
          </cell>
          <cell r="H166">
            <v>7.7899999999999997E-2</v>
          </cell>
          <cell r="I166">
            <v>3.7900000000000003E-2</v>
          </cell>
          <cell r="J166">
            <v>1.2330000000000001E-2</v>
          </cell>
        </row>
        <row r="167">
          <cell r="B167">
            <v>37987</v>
          </cell>
          <cell r="C167">
            <v>1.6666666666666668E-3</v>
          </cell>
          <cell r="D167">
            <v>4.5833333333333195E-3</v>
          </cell>
          <cell r="E167">
            <v>2760.34</v>
          </cell>
          <cell r="F167">
            <v>2742.47</v>
          </cell>
          <cell r="G167">
            <v>-1.2864398299624713E-2</v>
          </cell>
          <cell r="H167">
            <v>7.890833333333333E-2</v>
          </cell>
          <cell r="I167">
            <v>3.9600000000000003E-2</v>
          </cell>
          <cell r="J167">
            <v>1.8100000000000002E-2</v>
          </cell>
        </row>
        <row r="168">
          <cell r="B168">
            <v>38018</v>
          </cell>
          <cell r="C168">
            <v>3.3333333333333335E-3</v>
          </cell>
          <cell r="D168">
            <v>9.1666666666666528E-3</v>
          </cell>
          <cell r="E168">
            <v>2712.4049999999997</v>
          </cell>
          <cell r="F168">
            <v>2682.34</v>
          </cell>
          <cell r="G168">
            <v>-3.4507830581561483E-2</v>
          </cell>
          <cell r="H168">
            <v>7.9916666666666664E-2</v>
          </cell>
          <cell r="I168">
            <v>3.9600000000000003E-2</v>
          </cell>
          <cell r="J168">
            <v>1.8100000000000002E-2</v>
          </cell>
        </row>
        <row r="169">
          <cell r="B169">
            <v>38047</v>
          </cell>
          <cell r="C169">
            <v>5.0000000000000001E-3</v>
          </cell>
          <cell r="D169">
            <v>1.3749999999999986E-2</v>
          </cell>
          <cell r="E169">
            <v>2725.25</v>
          </cell>
          <cell r="F169">
            <v>2768.16</v>
          </cell>
          <cell r="G169">
            <v>-3.6174371267830852E-3</v>
          </cell>
          <cell r="H169">
            <v>8.0924999999999997E-2</v>
          </cell>
          <cell r="I169">
            <v>3.9600000000000003E-2</v>
          </cell>
          <cell r="J169">
            <v>1.8100000000000002E-2</v>
          </cell>
        </row>
        <row r="170">
          <cell r="B170">
            <v>38078</v>
          </cell>
          <cell r="C170">
            <v>6.6666666666666671E-3</v>
          </cell>
          <cell r="D170">
            <v>1.833333333333332E-2</v>
          </cell>
          <cell r="E170">
            <v>2707.5749999999998</v>
          </cell>
          <cell r="F170">
            <v>2646.99</v>
          </cell>
          <cell r="G170">
            <v>-4.7231850724027469E-2</v>
          </cell>
          <cell r="H170">
            <v>8.193333333333333E-2</v>
          </cell>
          <cell r="I170">
            <v>3.9600000000000003E-2</v>
          </cell>
          <cell r="J170">
            <v>1.8100000000000002E-2</v>
          </cell>
        </row>
        <row r="171">
          <cell r="B171">
            <v>38108</v>
          </cell>
          <cell r="C171">
            <v>8.3333333333333332E-3</v>
          </cell>
          <cell r="D171">
            <v>2.2916666666666655E-2</v>
          </cell>
          <cell r="E171">
            <v>2685.9549999999999</v>
          </cell>
          <cell r="F171">
            <v>2724.92</v>
          </cell>
          <cell r="G171">
            <v>-1.9181415371768096E-2</v>
          </cell>
          <cell r="H171">
            <v>8.2941666666666664E-2</v>
          </cell>
          <cell r="I171">
            <v>3.9600000000000003E-2</v>
          </cell>
          <cell r="J171">
            <v>1.8100000000000002E-2</v>
          </cell>
        </row>
        <row r="172">
          <cell r="B172">
            <v>38139</v>
          </cell>
          <cell r="C172">
            <v>0.01</v>
          </cell>
          <cell r="D172">
            <v>2.749999999999999E-2</v>
          </cell>
          <cell r="E172">
            <v>2712.25</v>
          </cell>
          <cell r="F172">
            <v>2699.58</v>
          </cell>
          <cell r="G172">
            <v>-2.830239614715957E-2</v>
          </cell>
          <cell r="H172">
            <v>8.3949999999999997E-2</v>
          </cell>
          <cell r="I172">
            <v>3.9600000000000003E-2</v>
          </cell>
          <cell r="J172">
            <v>1.8100000000000002E-2</v>
          </cell>
        </row>
        <row r="173">
          <cell r="B173">
            <v>38169</v>
          </cell>
          <cell r="C173">
            <v>1.1666666666666667E-2</v>
          </cell>
          <cell r="D173">
            <v>3.2083333333333325E-2</v>
          </cell>
          <cell r="E173">
            <v>2656.01</v>
          </cell>
          <cell r="F173">
            <v>2612.44</v>
          </cell>
          <cell r="G173">
            <v>-5.9667915672321326E-2</v>
          </cell>
          <cell r="H173">
            <v>8.495833333333333E-2</v>
          </cell>
          <cell r="I173">
            <v>3.9600000000000003E-2</v>
          </cell>
          <cell r="J173">
            <v>1.8100000000000002E-2</v>
          </cell>
        </row>
        <row r="174">
          <cell r="B174">
            <v>38200</v>
          </cell>
          <cell r="C174">
            <v>1.3333333333333334E-2</v>
          </cell>
          <cell r="D174">
            <v>3.666666666666666E-2</v>
          </cell>
          <cell r="E174">
            <v>2581.9349999999999</v>
          </cell>
          <cell r="F174">
            <v>2551.4299999999998</v>
          </cell>
          <cell r="G174">
            <v>-8.1628098667847371E-2</v>
          </cell>
          <cell r="H174">
            <v>8.5966666666666663E-2</v>
          </cell>
          <cell r="I174">
            <v>3.9600000000000003E-2</v>
          </cell>
          <cell r="J174">
            <v>1.8100000000000002E-2</v>
          </cell>
        </row>
        <row r="175">
          <cell r="B175">
            <v>38231</v>
          </cell>
          <cell r="C175">
            <v>1.5000000000000001E-2</v>
          </cell>
          <cell r="D175">
            <v>4.1249999999999995E-2</v>
          </cell>
          <cell r="E175">
            <v>2573.3000000000002</v>
          </cell>
          <cell r="F175">
            <v>2595.17</v>
          </cell>
          <cell r="G175">
            <v>-6.5884148426504807E-2</v>
          </cell>
          <cell r="H175">
            <v>8.6974999999999997E-2</v>
          </cell>
          <cell r="I175">
            <v>3.9600000000000003E-2</v>
          </cell>
          <cell r="J175">
            <v>1.8100000000000002E-2</v>
          </cell>
        </row>
        <row r="176">
          <cell r="B176">
            <v>38261</v>
          </cell>
          <cell r="C176">
            <v>1.6666666666666666E-2</v>
          </cell>
          <cell r="D176">
            <v>4.583333333333333E-2</v>
          </cell>
          <cell r="E176">
            <v>2585.1800000000003</v>
          </cell>
          <cell r="F176">
            <v>2575.19</v>
          </cell>
          <cell r="G176">
            <v>-7.3075829400945258E-2</v>
          </cell>
          <cell r="H176">
            <v>8.798333333333333E-2</v>
          </cell>
          <cell r="I176">
            <v>3.9600000000000003E-2</v>
          </cell>
          <cell r="J176">
            <v>1.8100000000000002E-2</v>
          </cell>
        </row>
        <row r="177">
          <cell r="B177">
            <v>38292</v>
          </cell>
          <cell r="C177">
            <v>1.8333333333333333E-2</v>
          </cell>
          <cell r="D177">
            <v>5.0416666666666665E-2</v>
          </cell>
          <cell r="E177">
            <v>2527.145</v>
          </cell>
          <cell r="F177">
            <v>2479.1</v>
          </cell>
          <cell r="G177">
            <v>-0.10766284766090406</v>
          </cell>
          <cell r="H177">
            <v>8.8991666666666663E-2</v>
          </cell>
          <cell r="I177">
            <v>3.9600000000000003E-2</v>
          </cell>
          <cell r="J177">
            <v>1.8100000000000002E-2</v>
          </cell>
        </row>
        <row r="178">
          <cell r="B178">
            <v>38322</v>
          </cell>
          <cell r="C178">
            <v>0.02</v>
          </cell>
          <cell r="D178">
            <v>5.5E-2</v>
          </cell>
          <cell r="E178">
            <v>2434.4250000000002</v>
          </cell>
          <cell r="F178">
            <v>2389.75</v>
          </cell>
          <cell r="G178">
            <v>-0.13982384340996545</v>
          </cell>
          <cell r="H178">
            <v>0.09</v>
          </cell>
          <cell r="I178">
            <v>3.9600000000000003E-2</v>
          </cell>
          <cell r="J178">
            <v>1.8100000000000002E-2</v>
          </cell>
        </row>
        <row r="179">
          <cell r="B179">
            <v>38353</v>
          </cell>
          <cell r="E179">
            <v>2375.875</v>
          </cell>
          <cell r="F179">
            <v>2362</v>
          </cell>
          <cell r="G179">
            <v>-1.16120933152003E-2</v>
          </cell>
          <cell r="J179">
            <v>2.8899999999999999E-2</v>
          </cell>
        </row>
        <row r="180">
          <cell r="B180">
            <v>38384</v>
          </cell>
          <cell r="E180">
            <v>2343.75</v>
          </cell>
          <cell r="F180">
            <v>2325.5</v>
          </cell>
          <cell r="G180">
            <v>-2.6885657495553938E-2</v>
          </cell>
          <cell r="J180">
            <v>3.0499999999999999E-2</v>
          </cell>
        </row>
        <row r="181">
          <cell r="B181">
            <v>38412</v>
          </cell>
          <cell r="E181">
            <v>2346.15</v>
          </cell>
          <cell r="F181">
            <v>2366.8000000000002</v>
          </cell>
          <cell r="G181">
            <v>-9.6035150120304946E-3</v>
          </cell>
          <cell r="J181">
            <v>3.2800000000000003E-2</v>
          </cell>
        </row>
        <row r="182">
          <cell r="B182">
            <v>38443</v>
          </cell>
          <cell r="E182">
            <v>2359.4</v>
          </cell>
          <cell r="F182">
            <v>2352</v>
          </cell>
          <cell r="G182">
            <v>-1.5796631446804099E-2</v>
          </cell>
          <cell r="J182">
            <v>3.3799999999999997E-2</v>
          </cell>
        </row>
        <row r="197">
          <cell r="B197">
            <v>36130</v>
          </cell>
          <cell r="C197">
            <v>1.6E-2</v>
          </cell>
          <cell r="D197">
            <v>0.16699999999999998</v>
          </cell>
          <cell r="E197">
            <v>1405.6321498369596</v>
          </cell>
          <cell r="F197">
            <v>1542.11</v>
          </cell>
          <cell r="G197">
            <v>0.192</v>
          </cell>
          <cell r="H197">
            <v>0.35599999999999998</v>
          </cell>
          <cell r="I197">
            <v>5.7000000000000002E-3</v>
          </cell>
          <cell r="J197">
            <v>5.611E-2</v>
          </cell>
        </row>
        <row r="198">
          <cell r="B198">
            <v>36495</v>
          </cell>
          <cell r="C198">
            <v>2.3E-2</v>
          </cell>
          <cell r="D198">
            <v>9.2300000000000007E-2</v>
          </cell>
          <cell r="E198">
            <v>1707.94</v>
          </cell>
          <cell r="F198">
            <v>1873.77</v>
          </cell>
          <cell r="G198">
            <v>0.21506896395198782</v>
          </cell>
          <cell r="H198">
            <v>0.215</v>
          </cell>
          <cell r="I198">
            <v>-4.2000000000000003E-2</v>
          </cell>
          <cell r="J198">
            <v>5.5919999999999997E-2</v>
          </cell>
        </row>
        <row r="199">
          <cell r="B199">
            <v>36861</v>
          </cell>
          <cell r="C199">
            <v>-2E-3</v>
          </cell>
          <cell r="D199">
            <v>8.7499999999999994E-2</v>
          </cell>
          <cell r="E199">
            <v>2051.4749999999999</v>
          </cell>
          <cell r="F199">
            <v>2229.1799999999998</v>
          </cell>
          <cell r="G199">
            <v>0.18967642773659521</v>
          </cell>
          <cell r="H199">
            <v>0.115</v>
          </cell>
          <cell r="I199">
            <v>2.7400000000000001E-2</v>
          </cell>
          <cell r="J199">
            <v>6.6559999999999994E-2</v>
          </cell>
        </row>
        <row r="200">
          <cell r="B200">
            <v>37226</v>
          </cell>
          <cell r="C200">
            <v>1.6E-2</v>
          </cell>
          <cell r="D200">
            <v>7.6555752410435884E-2</v>
          </cell>
          <cell r="E200">
            <v>2260.1799999999998</v>
          </cell>
          <cell r="F200">
            <v>2291.1799999999998</v>
          </cell>
          <cell r="G200">
            <v>2.7812917754510558E-2</v>
          </cell>
          <cell r="H200">
            <v>0.1142</v>
          </cell>
          <cell r="I200">
            <v>1.3899999999999999E-2</v>
          </cell>
          <cell r="J200">
            <v>3.5860000000000003E-2</v>
          </cell>
        </row>
        <row r="201">
          <cell r="B201">
            <v>37591</v>
          </cell>
          <cell r="C201">
            <v>2.5000000000000001E-2</v>
          </cell>
          <cell r="D201">
            <v>6.9900000000000004E-2</v>
          </cell>
          <cell r="E201">
            <v>2577.9849999999997</v>
          </cell>
          <cell r="F201">
            <v>2864.79</v>
          </cell>
          <cell r="G201">
            <v>0.25035571190390993</v>
          </cell>
          <cell r="H201">
            <v>9.0071698113207588E-2</v>
          </cell>
          <cell r="I201">
            <v>1.61E-2</v>
          </cell>
          <cell r="J201">
            <v>1.89E-2</v>
          </cell>
        </row>
        <row r="202">
          <cell r="B202">
            <v>37956</v>
          </cell>
          <cell r="C202">
            <v>2.5000000000000001E-2</v>
          </cell>
          <cell r="D202">
            <v>6.4899999999999999E-2</v>
          </cell>
          <cell r="E202">
            <v>2821.5</v>
          </cell>
          <cell r="F202">
            <v>2778.21</v>
          </cell>
          <cell r="G202">
            <v>-3.022211052119006E-2</v>
          </cell>
          <cell r="H202">
            <v>7.7899999999999997E-2</v>
          </cell>
          <cell r="I202">
            <v>3.7900000000000003E-2</v>
          </cell>
          <cell r="J202">
            <v>1.2330000000000001E-2</v>
          </cell>
        </row>
        <row r="203">
          <cell r="B203">
            <v>37591</v>
          </cell>
          <cell r="C203">
            <v>2.5000000000000001E-2</v>
          </cell>
          <cell r="D203">
            <v>6.9900000000000004E-2</v>
          </cell>
          <cell r="E203">
            <v>2577.9850000000001</v>
          </cell>
          <cell r="F203">
            <v>2864.79</v>
          </cell>
          <cell r="G203">
            <v>0.25035571190390993</v>
          </cell>
          <cell r="H203">
            <v>9.01E-2</v>
          </cell>
          <cell r="I203">
            <v>1.61E-2</v>
          </cell>
          <cell r="J203">
            <v>1.89E-2</v>
          </cell>
        </row>
        <row r="204">
          <cell r="B204">
            <v>37956</v>
          </cell>
          <cell r="C204">
            <v>2.5000000000000001E-2</v>
          </cell>
          <cell r="D204">
            <v>6.4899999999999999E-2</v>
          </cell>
          <cell r="E204">
            <v>2821.5</v>
          </cell>
          <cell r="F204">
            <v>2778.21</v>
          </cell>
          <cell r="G204">
            <v>-3.022211052119006E-2</v>
          </cell>
          <cell r="H204">
            <v>7.7899999999999997E-2</v>
          </cell>
          <cell r="I204">
            <v>3.7900000000000003E-2</v>
          </cell>
          <cell r="J204">
            <v>1.2330000000000001E-2</v>
          </cell>
        </row>
        <row r="205">
          <cell r="B205">
            <v>38322</v>
          </cell>
          <cell r="C205">
            <v>0.02</v>
          </cell>
          <cell r="D205">
            <v>5.5E-2</v>
          </cell>
          <cell r="E205">
            <v>2583.98</v>
          </cell>
          <cell r="F205">
            <v>2389.75</v>
          </cell>
          <cell r="G205">
            <v>-0.13982384340996545</v>
          </cell>
          <cell r="H205">
            <v>8.4599999999999995E-2</v>
          </cell>
          <cell r="I205">
            <v>3.9600000000000003E-2</v>
          </cell>
          <cell r="J205">
            <v>1.8100000000000002E-2</v>
          </cell>
        </row>
        <row r="206">
          <cell r="B206">
            <v>38687</v>
          </cell>
          <cell r="C206">
            <v>1.4999999999999999E-2</v>
          </cell>
          <cell r="D206">
            <v>5.5E-2</v>
          </cell>
          <cell r="E206">
            <v>2436.8280750000004</v>
          </cell>
          <cell r="F206">
            <v>2483.9061500000003</v>
          </cell>
          <cell r="G206">
            <v>3.9399999999999998E-2</v>
          </cell>
          <cell r="H206">
            <v>7.7499999999999999E-2</v>
          </cell>
          <cell r="I206">
            <v>0.04</v>
          </cell>
          <cell r="J206">
            <v>3.5000000000000003E-2</v>
          </cell>
        </row>
        <row r="207">
          <cell r="B207">
            <v>39052</v>
          </cell>
          <cell r="C207">
            <v>1.7999999999999999E-2</v>
          </cell>
          <cell r="D207">
            <v>0.05</v>
          </cell>
          <cell r="E207">
            <v>2522.9034765550005</v>
          </cell>
          <cell r="F207">
            <v>2561.9008031100007</v>
          </cell>
          <cell r="G207">
            <v>3.1399999999999997E-2</v>
          </cell>
          <cell r="H207">
            <v>7.4999999999999997E-2</v>
          </cell>
          <cell r="I207">
            <v>4.4999999999999998E-2</v>
          </cell>
          <cell r="J207">
            <v>4.2999999999999997E-2</v>
          </cell>
        </row>
        <row r="208">
          <cell r="B208">
            <v>39417</v>
          </cell>
          <cell r="C208">
            <v>0.02</v>
          </cell>
          <cell r="D208">
            <v>0.05</v>
          </cell>
          <cell r="E208">
            <v>2599.816934996029</v>
          </cell>
          <cell r="F208">
            <v>2637.7330668820568</v>
          </cell>
          <cell r="G208">
            <v>2.9600000000000001E-2</v>
          </cell>
          <cell r="H208">
            <v>7.4999999999999997E-2</v>
          </cell>
          <cell r="I208">
            <v>4.4999999999999998E-2</v>
          </cell>
          <cell r="J208">
            <v>5.0999999999999997E-2</v>
          </cell>
        </row>
        <row r="209">
          <cell r="B209">
            <v>39783</v>
          </cell>
          <cell r="C209">
            <v>2.5000000000000001E-2</v>
          </cell>
          <cell r="D209">
            <v>0.05</v>
          </cell>
          <cell r="E209">
            <v>2669.7815236446741</v>
          </cell>
          <cell r="F209">
            <v>2701.8299804072908</v>
          </cell>
          <cell r="G209">
            <v>2.4299999999999999E-2</v>
          </cell>
          <cell r="H209">
            <v>7.4999999999999997E-2</v>
          </cell>
          <cell r="I209">
            <v>4.4999999999999998E-2</v>
          </cell>
          <cell r="J209">
            <v>5.6000000000000001E-2</v>
          </cell>
        </row>
        <row r="210">
          <cell r="B210">
            <v>40148</v>
          </cell>
          <cell r="C210">
            <v>2.5000000000000001E-2</v>
          </cell>
          <cell r="D210">
            <v>0.05</v>
          </cell>
          <cell r="E210">
            <v>2734.6572146692397</v>
          </cell>
          <cell r="F210">
            <v>2767.4844489311881</v>
          </cell>
          <cell r="G210">
            <v>2.4299999999999999E-2</v>
          </cell>
          <cell r="H210">
            <v>7.4999999999999997E-2</v>
          </cell>
          <cell r="I210">
            <v>4.4999999999999998E-2</v>
          </cell>
          <cell r="J210">
            <v>5.6000000000000001E-2</v>
          </cell>
        </row>
        <row r="211">
          <cell r="B211">
            <v>40513</v>
          </cell>
          <cell r="C211">
            <v>2.5000000000000001E-2</v>
          </cell>
          <cell r="D211">
            <v>0.05</v>
          </cell>
          <cell r="E211">
            <v>2801.5245076530418</v>
          </cell>
          <cell r="F211">
            <v>2835.5645663748951</v>
          </cell>
          <cell r="G211">
            <v>2.46E-2</v>
          </cell>
          <cell r="H211">
            <v>7.4999999999999997E-2</v>
          </cell>
          <cell r="I211">
            <v>4.4999999999999998E-2</v>
          </cell>
          <cell r="J211">
            <v>5.6000000000000001E-2</v>
          </cell>
        </row>
        <row r="212">
          <cell r="B212">
            <v>40878</v>
          </cell>
          <cell r="C212">
            <v>2.5000000000000001E-2</v>
          </cell>
          <cell r="D212">
            <v>0.05</v>
          </cell>
          <cell r="E212">
            <v>2869.5913411713937</v>
          </cell>
          <cell r="F212">
            <v>2903.6181159678927</v>
          </cell>
          <cell r="G212">
            <v>2.4E-2</v>
          </cell>
          <cell r="H212">
            <v>7.4999999999999997E-2</v>
          </cell>
          <cell r="I212">
            <v>4.4999999999999998E-2</v>
          </cell>
          <cell r="J212">
            <v>5.6000000000000001E-2</v>
          </cell>
        </row>
        <row r="213">
          <cell r="B213">
            <v>41244</v>
          </cell>
          <cell r="C213">
            <v>2.5000000000000001E-2</v>
          </cell>
          <cell r="D213">
            <v>0.05</v>
          </cell>
          <cell r="E213">
            <v>2938.4615333595075</v>
          </cell>
          <cell r="F213">
            <v>2973.3049507511223</v>
          </cell>
          <cell r="G213">
            <v>2.4E-2</v>
          </cell>
          <cell r="H213">
            <v>7.4999999999999997E-2</v>
          </cell>
          <cell r="I213">
            <v>4.4999999999999998E-2</v>
          </cell>
          <cell r="J213">
            <v>5.6000000000000001E-2</v>
          </cell>
        </row>
        <row r="214">
          <cell r="B214">
            <v>41609</v>
          </cell>
          <cell r="C214">
            <v>2.5000000000000001E-2</v>
          </cell>
          <cell r="D214">
            <v>0.05</v>
          </cell>
          <cell r="E214">
            <v>3008.9846101601361</v>
          </cell>
          <cell r="F214">
            <v>3044.6642695691494</v>
          </cell>
          <cell r="G214">
            <v>2.4E-2</v>
          </cell>
          <cell r="H214">
            <v>7.4999999999999997E-2</v>
          </cell>
          <cell r="I214">
            <v>4.4999999999999998E-2</v>
          </cell>
          <cell r="J214">
            <v>5.6000000000000001E-2</v>
          </cell>
        </row>
        <row r="215">
          <cell r="B215">
            <v>41974</v>
          </cell>
          <cell r="C215">
            <v>2.5000000000000001E-2</v>
          </cell>
          <cell r="D215">
            <v>0.05</v>
          </cell>
          <cell r="E215">
            <v>3081.2002408039789</v>
          </cell>
          <cell r="F215">
            <v>3117.7362120388088</v>
          </cell>
          <cell r="G215">
            <v>2.4E-2</v>
          </cell>
          <cell r="H215">
            <v>7.4999999999999997E-2</v>
          </cell>
          <cell r="I215">
            <v>4.4999999999999998E-2</v>
          </cell>
          <cell r="J215">
            <v>5.6000000000000001E-2</v>
          </cell>
        </row>
        <row r="216">
          <cell r="B216">
            <v>42339</v>
          </cell>
          <cell r="C216">
            <v>2.5000000000000001E-2</v>
          </cell>
          <cell r="D216">
            <v>0.05</v>
          </cell>
          <cell r="E216">
            <v>3155.1490465832749</v>
          </cell>
          <cell r="F216">
            <v>3192.5618811277404</v>
          </cell>
          <cell r="G216">
            <v>2.4E-2</v>
          </cell>
          <cell r="H216">
            <v>7.4999999999999997E-2</v>
          </cell>
          <cell r="I216">
            <v>4.4999999999999998E-2</v>
          </cell>
          <cell r="J216">
            <v>5.6000000000000001E-2</v>
          </cell>
        </row>
        <row r="217">
          <cell r="B217">
            <v>42705</v>
          </cell>
          <cell r="C217">
            <v>2.5000000000000001E-2</v>
          </cell>
          <cell r="D217">
            <v>0.05</v>
          </cell>
          <cell r="E217">
            <v>3230.8726237012734</v>
          </cell>
          <cell r="F217">
            <v>3269.1833662748063</v>
          </cell>
          <cell r="G217">
            <v>2.4E-2</v>
          </cell>
          <cell r="H217">
            <v>7.4999999999999997E-2</v>
          </cell>
          <cell r="I217">
            <v>4.4999999999999998E-2</v>
          </cell>
          <cell r="J217">
            <v>5.6000000000000001E-2</v>
          </cell>
        </row>
        <row r="218">
          <cell r="B218">
            <v>43070</v>
          </cell>
          <cell r="C218">
            <v>2.5000000000000001E-2</v>
          </cell>
          <cell r="D218">
            <v>0.05</v>
          </cell>
          <cell r="E218">
            <v>3308.413566670104</v>
          </cell>
          <cell r="F218">
            <v>3347.6437670654018</v>
          </cell>
          <cell r="G218">
            <v>2.4E-2</v>
          </cell>
          <cell r="H218">
            <v>7.4999999999999997E-2</v>
          </cell>
          <cell r="I218">
            <v>4.4999999999999998E-2</v>
          </cell>
          <cell r="J218">
            <v>5.6000000000000001E-2</v>
          </cell>
        </row>
      </sheetData>
      <sheetData sheetId="6" refreshError="1"/>
      <sheetData sheetId="7" refreshError="1">
        <row r="59">
          <cell r="H59">
            <v>-926.56825098689296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ltados"/>
      <sheetName val="Supuestos Anual"/>
      <sheetName val="Supuestos Semestral"/>
      <sheetName val="EF Anuales"/>
      <sheetName val="Optimización Financiera"/>
      <sheetName val="Flujo"/>
      <sheetName val="Balance"/>
      <sheetName val="P&amp;G"/>
      <sheetName val="Ingresos"/>
      <sheetName val="Costos y Gastos"/>
      <sheetName val="Inversión"/>
      <sheetName val="Activos Nuevos"/>
      <sheetName val="Deuda Nueva"/>
      <sheetName val="Impuestos"/>
      <sheetName val="Diferidos"/>
      <sheetName val="Aportes"/>
      <sheetName val=" Escenarios Inversión"/>
      <sheetName val="Pagos Cont. Obra Conc."/>
      <sheetName val="SD Titularización"/>
      <sheetName val="Concesión (G)"/>
      <sheetName val="Titularizacion (G)"/>
      <sheetName val="C. Obra (G)"/>
      <sheetName val="Comparación (G)"/>
      <sheetName val="Comparación"/>
      <sheetName val="Gráfico"/>
      <sheetName val="Gráficos y Cuadros"/>
    </sheetNames>
    <sheetDataSet>
      <sheetData sheetId="0" refreshError="1"/>
      <sheetData sheetId="1" refreshError="1"/>
      <sheetData sheetId="2" refreshError="1">
        <row r="44">
          <cell r="F44">
            <v>42735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aloración"/>
      <sheetName val="Sensibilidades"/>
      <sheetName val="Supuestos"/>
      <sheetName val="CD y D"/>
      <sheetName val="Estado de Pérdidas y Ganancias"/>
      <sheetName val="Flujo de Caja"/>
      <sheetName val="Balance General"/>
      <sheetName val="Ingresos"/>
      <sheetName val="Costos y Gastos"/>
      <sheetName val="Acuerdos de Pago"/>
      <sheetName val="Optimización Financiera"/>
      <sheetName val="Subsidios y Contribuciones"/>
      <sheetName val="Deuda Existente"/>
      <sheetName val="Deuda Nueva"/>
      <sheetName val="Deuda BOOT"/>
      <sheetName val="Activos Existentes"/>
      <sheetName val="Activos Nuevos"/>
      <sheetName val="Overdraft "/>
      <sheetName val="Impuestos"/>
      <sheetName val="Utilidad Fiscal"/>
      <sheetName val="Costos Cubiertos"/>
      <sheetName val="Formulación"/>
      <sheetName val="Pesos FEN"/>
      <sheetName val="Dólares"/>
      <sheetName val="Fuentes EDEQ"/>
      <sheetName val="BOOT"/>
      <sheetName val="ICEL"/>
    </sheetNames>
    <sheetDataSet>
      <sheetData sheetId="0" refreshError="1"/>
      <sheetData sheetId="1" refreshError="1">
        <row r="26">
          <cell r="E26">
            <v>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puestos"/>
      <sheetName val="P&amp;G"/>
      <sheetName val="Flujo de Caja"/>
      <sheetName val="BG"/>
      <sheetName val="Optimización Financiera"/>
      <sheetName val="Deuda Nueva"/>
      <sheetName val="Activos"/>
      <sheetName val="Ingresos"/>
      <sheetName val="Impuestos"/>
      <sheetName val="Sensibilidades"/>
    </sheetNames>
    <sheetDataSet>
      <sheetData sheetId="0" refreshError="1">
        <row r="39">
          <cell r="C39">
            <v>2002</v>
          </cell>
        </row>
        <row r="40">
          <cell r="C40">
            <v>2003</v>
          </cell>
        </row>
        <row r="41">
          <cell r="C41">
            <v>2005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EDITO NUEVO"/>
      <sheetName val="LISTA CHEQUEO"/>
      <sheetName val="PORTADA"/>
      <sheetName val="NOTAS"/>
      <sheetName val="Estado Cambios Patrimonio"/>
      <sheetName val="BCE"/>
      <sheetName val="FLUJO planilla borrador"/>
      <sheetName val="PLANTILLA BCE"/>
      <sheetName val="RAZONES  "/>
      <sheetName val="DISTRIBUCION UTILIDADES"/>
      <sheetName val="C.O. FIDUC"/>
      <sheetName val="BCE 2013-2012Sistema"/>
      <sheetName val="PyG 2013-2012Sistema"/>
      <sheetName val="Modelo de Flujo de Efectivo"/>
      <sheetName val="Bce 2013-2012"/>
      <sheetName val="PLANTILLA E.R."/>
      <sheetName val="FLUJO"/>
      <sheetName val="E.Cambios Posicion Fra."/>
      <sheetName val="PYG 2013-2012"/>
      <sheetName val="17-DIF"/>
      <sheetName val="DETAL-13"/>
      <sheetName val="15 PRO PLANTA"/>
      <sheetName val="ANEXO 01"/>
      <sheetName val="ANEXO 02"/>
      <sheetName val="ANEXO 03"/>
      <sheetName val="ANEXO 05"/>
      <sheetName val="PLANTILLA BCE_2013"/>
      <sheetName val="Hoja2"/>
      <sheetName val="ANEXOS"/>
      <sheetName val="Hoja1"/>
      <sheetName val="Hoja3"/>
      <sheetName val="Hoja4"/>
      <sheetName val="PLANTILLA ER_2013"/>
    </sheetNames>
    <sheetDataSet>
      <sheetData sheetId="0"/>
      <sheetData sheetId="1"/>
      <sheetData sheetId="2"/>
      <sheetData sheetId="3"/>
      <sheetData sheetId="4">
        <row r="28">
          <cell r="A28" t="str">
            <v>Las notas que se acompañan son parte integrante de los estados financieros.</v>
          </cell>
        </row>
      </sheetData>
      <sheetData sheetId="5"/>
      <sheetData sheetId="6"/>
      <sheetData sheetId="7">
        <row r="2">
          <cell r="D2" t="str">
            <v>A 31/DIC./2013</v>
          </cell>
        </row>
      </sheetData>
      <sheetData sheetId="8"/>
      <sheetData sheetId="9"/>
      <sheetData sheetId="10"/>
      <sheetData sheetId="11"/>
      <sheetData sheetId="12"/>
      <sheetData sheetId="13"/>
      <sheetData sheetId="14">
        <row r="5">
          <cell r="E5" t="str">
            <v>2013</v>
          </cell>
        </row>
      </sheetData>
      <sheetData sheetId="15"/>
      <sheetData sheetId="16"/>
      <sheetData sheetId="17">
        <row r="11">
          <cell r="G11">
            <v>0</v>
          </cell>
        </row>
      </sheetData>
      <sheetData sheetId="18">
        <row r="38">
          <cell r="B38" t="str">
            <v>Las notas que se acompañan son parte integrante de los estados financieros.</v>
          </cell>
        </row>
      </sheetData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AMETROS"/>
      <sheetName val="DESCRIPCION"/>
      <sheetName val="ENE"/>
      <sheetName val="FEB"/>
      <sheetName val="MAR"/>
      <sheetName val="ABR"/>
      <sheetName val="MAY"/>
      <sheetName val="JUN"/>
      <sheetName val="JUL"/>
      <sheetName val="AGO"/>
      <sheetName val="SEP"/>
      <sheetName val="OCT"/>
      <sheetName val="NOV"/>
      <sheetName val="DIC"/>
      <sheetName val="TOTAL"/>
      <sheetName val="EVOLUCION"/>
      <sheetName val="EMPRESAS"/>
    </sheetNames>
    <sheetDataSet>
      <sheetData sheetId="0" refreshError="1">
        <row r="15">
          <cell r="B15" t="str">
            <v>E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aloración"/>
      <sheetName val="Sensibilidades"/>
      <sheetName val="Supuestos"/>
      <sheetName val="Sinergias"/>
      <sheetName val="CD y D"/>
      <sheetName val="Estado de Pérdidas y Ganancias"/>
      <sheetName val="Flujo de Caja"/>
      <sheetName val="Balance General"/>
      <sheetName val="Ingresos"/>
      <sheetName val="Costos y Gastos"/>
      <sheetName val="Acuerdos de Pago"/>
      <sheetName val="Optimización Financiera"/>
      <sheetName val="Subsidios y Contribuciones"/>
      <sheetName val="Deuda Existente"/>
      <sheetName val="Deuda Nueva"/>
      <sheetName val="Deuda BOOT"/>
      <sheetName val="Activos Existentes"/>
      <sheetName val="Activos Nuevos"/>
      <sheetName val="Overdraft "/>
      <sheetName val="Impuestos"/>
      <sheetName val="Utilidad Fiscal"/>
      <sheetName val="Costos Cubiertos"/>
      <sheetName val="Formulación"/>
      <sheetName val="Pesos FEN"/>
      <sheetName val="Dólares"/>
      <sheetName val="Fuentes EDEQ"/>
      <sheetName val="BOOT"/>
      <sheetName val="ICE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ta"/>
      <sheetName val="Capacid"/>
      <sheetName val="Botan"/>
      <sheetName val="Totalsev"/>
      <sheetName val="Corriente"/>
      <sheetName val="Calderas"/>
      <sheetName val="Agua"/>
      <sheetName val="PRODUCC"/>
      <sheetName val="COSTO $ Y US $"/>
      <sheetName val="SAL Y EMPLEA"/>
      <sheetName val="CTS GRLES"/>
      <sheetName val="VENTAS"/>
      <sheetName val="PREC UNIT"/>
      <sheetName val="PRODHA"/>
      <sheetName val="Supues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ferta inic"/>
      <sheetName val="Hoja1"/>
      <sheetName val="Menu"/>
      <sheetName val="Portada"/>
      <sheetName val="Resumen"/>
      <sheetName val="Sensibilidad"/>
      <sheetName val="Balance"/>
      <sheetName val="Tesorería"/>
      <sheetName val="P&amp;G"/>
      <sheetName val="EVA"/>
      <sheetName val="FCL(2)"/>
      <sheetName val="FCL"/>
      <sheetName val="FCL(3)"/>
      <sheetName val="Data"/>
      <sheetName val="Sup valoración"/>
      <sheetName val="Sup económicos"/>
      <sheetName val="Sup balance"/>
      <sheetName val="Sup financieros"/>
      <sheetName val="Sup inversiones"/>
      <sheetName val="Sup ingresos"/>
      <sheetName val="Sup  egresos Fix"/>
      <sheetName val="Sup egresos Var"/>
      <sheetName val="Contingencias"/>
      <sheetName val="Gastos"/>
      <sheetName val="INVERSION (DIST)"/>
      <sheetName val="Matriz económicos "/>
      <sheetName val="Matriz operativos"/>
      <sheetName val="Matriz financieros"/>
      <sheetName val="Matriz CM y dep."/>
      <sheetName val="Matriz impuesto"/>
      <sheetName val="leroy"/>
      <sheetName val="alquiler"/>
      <sheetName val="acciones "/>
      <sheetName val="Bcedic-resum"/>
      <sheetName val=" gastos operativos"/>
      <sheetName val="Oferta"/>
      <sheetName val="N.inversiones"/>
      <sheetName val="SUP ECONOM detalle"/>
      <sheetName val="inv sistemas"/>
      <sheetName val="Graficas"/>
      <sheetName val="Gráfico1"/>
      <sheetName val="Macros"/>
      <sheetName val="Clientes"/>
      <sheetName val="Plan Financiero V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>
        <row r="1">
          <cell r="K1" t="str">
            <v>Macro11</v>
          </cell>
        </row>
        <row r="20">
          <cell r="X20" t="str">
            <v>Macro22</v>
          </cell>
          <cell r="Y20" t="b">
            <v>0</v>
          </cell>
          <cell r="Z20" t="b">
            <v>1</v>
          </cell>
          <cell r="AA20" t="str">
            <v>Picture 1</v>
          </cell>
          <cell r="AB20" t="str">
            <v>Administrador de vistas</v>
          </cell>
        </row>
      </sheetData>
      <sheetData sheetId="42" refreshError="1"/>
      <sheetData sheetId="43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angos"/>
      <sheetName val="Ini"/>
      <sheetName val="Acceso"/>
      <sheetName val="Calendario"/>
      <sheetName val="Menu"/>
      <sheetName val="Datos"/>
      <sheetName val="PARAMETROS"/>
      <sheetName val="Ventas Outsourcing"/>
      <sheetName val="Ventas Totales"/>
      <sheetName val="Personal"/>
      <sheetName val="Gtos Generales"/>
      <sheetName val="Cartera"/>
      <sheetName val="IVA"/>
      <sheetName val="PYGBTA"/>
      <sheetName val="PYGCAL"/>
      <sheetName val="PYGMED"/>
      <sheetName val="PYGBAQ"/>
      <sheetName val="PYGDOM"/>
      <sheetName val="Gráfico1"/>
      <sheetName val="COMENTARIOS"/>
      <sheetName val="PYG Consolidado"/>
      <sheetName val="Flujo corrientes"/>
      <sheetName val="Inversiones"/>
      <sheetName val="Activos"/>
      <sheetName val="Creditos Actuales"/>
      <sheetName val="Créditos nuevos"/>
      <sheetName val="Amortización"/>
      <sheetName val="Depreciación"/>
      <sheetName val="Leasing actual"/>
      <sheetName val="Leasing nuevo"/>
      <sheetName val="PYGini"/>
      <sheetName val="Balanci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700-842-370"/>
      <sheetName val="7700-842-592"/>
      <sheetName val="7700-842-395"/>
    </sheetNames>
    <sheetDataSet>
      <sheetData sheetId="0" refreshError="1">
        <row r="3">
          <cell r="C3">
            <v>8640</v>
          </cell>
        </row>
      </sheetData>
      <sheetData sheetId="1" refreshError="1"/>
      <sheetData sheetId="2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entación"/>
      <sheetName val="Cronograma General"/>
      <sheetName val="Cronograma Reuniones"/>
    </sheetNames>
    <sheetDataSet>
      <sheetData sheetId="0"/>
      <sheetData sheetId="1"/>
      <sheetData sheetId="2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ltados"/>
      <sheetName val="VBT804"/>
      <sheetName val="VBN646"/>
      <sheetName val="VCE621"/>
      <sheetName val="VCE570"/>
      <sheetName val="VCF380"/>
      <sheetName val="ZAP501"/>
      <sheetName val="KUK552"/>
      <sheetName val="SET380"/>
      <sheetName val="Centros Mes"/>
      <sheetName val="Centros Acum"/>
      <sheetName val="TodosxMes"/>
      <sheetName val="Parametr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2">
          <cell r="C2" t="str">
            <v>Entregas</v>
          </cell>
        </row>
      </sheetData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istórico"/>
      <sheetName val="Sensibilidades"/>
      <sheetName val="Resultados"/>
      <sheetName val="Supuestos"/>
      <sheetName val="Flujo de Caja"/>
      <sheetName val="P&amp;G"/>
      <sheetName val="Balance"/>
      <sheetName val="Capex-Activos"/>
      <sheetName val="Financiación"/>
      <sheetName val="Impuestos"/>
      <sheetName val="Assumptions"/>
    </sheetNames>
    <sheetDataSet>
      <sheetData sheetId="0" refreshError="1"/>
      <sheetData sheetId="1" refreshError="1">
        <row r="7">
          <cell r="B7">
            <v>3</v>
          </cell>
        </row>
        <row r="8">
          <cell r="E8">
            <v>3</v>
          </cell>
          <cell r="H8">
            <v>1</v>
          </cell>
          <cell r="I8">
            <v>1</v>
          </cell>
        </row>
        <row r="9">
          <cell r="H9">
            <v>1</v>
          </cell>
          <cell r="I9">
            <v>0</v>
          </cell>
        </row>
        <row r="12">
          <cell r="H12">
            <v>1</v>
          </cell>
          <cell r="I12">
            <v>0</v>
          </cell>
        </row>
        <row r="13">
          <cell r="H13">
            <v>1</v>
          </cell>
          <cell r="I13">
            <v>0</v>
          </cell>
        </row>
        <row r="17">
          <cell r="B17">
            <v>3</v>
          </cell>
        </row>
        <row r="18">
          <cell r="E18">
            <v>3</v>
          </cell>
          <cell r="H18">
            <v>1</v>
          </cell>
          <cell r="I18">
            <v>1</v>
          </cell>
        </row>
        <row r="19">
          <cell r="H19">
            <v>1</v>
          </cell>
          <cell r="I19">
            <v>0</v>
          </cell>
        </row>
        <row r="24">
          <cell r="E24">
            <v>3</v>
          </cell>
          <cell r="H24">
            <v>2</v>
          </cell>
          <cell r="I24">
            <v>1</v>
          </cell>
        </row>
        <row r="29">
          <cell r="E29">
            <v>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PCION 2(FAB FAN Y PARTE CKD)"/>
      <sheetName val="OPCION1 (UNIFICAR ESP PLACA)"/>
      <sheetName val="LIQUIDADOR"/>
      <sheetName val="PERF.DISP. (RESUMIDA)"/>
      <sheetName val="PERF DISP. (DETALLE) "/>
      <sheetName val="PIEZAS A IMPORTAR DE McCLAIN"/>
      <sheetName val="ESTRUCTURA GOLIATH G-300"/>
      <sheetName val="ESTRUCTURA SEGURO PPAL"/>
      <sheetName val="RESUMEN  TAILGATE "/>
      <sheetName val="RESUMEN CAJA"/>
      <sheetName val="Lámina Fanalca"/>
      <sheetName val="Hid., Elec, Bujes, Pines, Adic.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140">
          <cell r="B140" t="str">
            <v>10-58988-C</v>
          </cell>
        </row>
        <row r="141">
          <cell r="B141">
            <v>2102924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EFF"/>
      <sheetName val="Control"/>
      <sheetName val="F d C"/>
      <sheetName val="Graf"/>
      <sheetName val="P&amp;G"/>
      <sheetName val="Sup"/>
      <sheetName val="Imp"/>
      <sheetName val="Valoracion"/>
      <sheetName val="Balance"/>
      <sheetName val="C&amp;G"/>
      <sheetName val="Ing"/>
      <sheetName val="Precios"/>
      <sheetName val="Overdraft"/>
      <sheetName val="Deuda "/>
      <sheetName val="Leasings"/>
      <sheetName val="Act"/>
      <sheetName val="Act N"/>
      <sheetName val="Invers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ructivo"/>
      <sheetName val="Supuestos Generales"/>
      <sheetName val="Supuestos Generación - Precios"/>
      <sheetName val="EscGen-Precios"/>
      <sheetName val="Supuestos cargos MEM - Aportes"/>
      <sheetName val="Supuestos Combustibles"/>
      <sheetName val="Modelo Proyecciones"/>
      <sheetName val="Resumen-Energ"/>
      <sheetName val="Historia"/>
    </sheetNames>
    <sheetDataSet>
      <sheetData sheetId="0" refreshError="1"/>
      <sheetData sheetId="1" refreshError="1">
        <row r="28">
          <cell r="B28">
            <v>1.012916580968048</v>
          </cell>
          <cell r="C28">
            <v>1.0392524120732174</v>
          </cell>
          <cell r="D28">
            <v>1.0662729747871211</v>
          </cell>
          <cell r="E28">
            <v>1.0939960721315862</v>
          </cell>
          <cell r="F28">
            <v>1.1224399700070076</v>
          </cell>
          <cell r="G28">
            <v>1.1516234092271898</v>
          </cell>
          <cell r="H28">
            <v>1.1815656178670968</v>
          </cell>
          <cell r="I28">
            <v>1.2122863239316413</v>
          </cell>
          <cell r="J28">
            <v>1.2438057683538639</v>
          </cell>
          <cell r="K28">
            <v>1.2761447183310644</v>
          </cell>
          <cell r="L28">
            <v>1.3093244810076721</v>
          </cell>
          <cell r="M28">
            <v>1.3433669175138716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IVOS"/>
      <sheetName val="1992"/>
      <sheetName val="RES_92"/>
      <sheetName val="1993"/>
      <sheetName val="RES_93"/>
      <sheetName val="1994"/>
      <sheetName val="RES_94"/>
      <sheetName val="1995"/>
      <sheetName val="RES_95"/>
      <sheetName val="Cos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GRESOS-VALDIVIA"/>
      <sheetName val="C-VARIABLES-VALDIVIA"/>
      <sheetName val="C-FIJOS-VALDIVIA"/>
      <sheetName val="V1A1"/>
      <sheetName val="Hoja2"/>
      <sheetName val="VARIABLES"/>
      <sheetName val="BALANCEETB"/>
      <sheetName val="ACTIV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ráficas"/>
      <sheetName val="Modelo"/>
      <sheetName val="Sensibilidades"/>
      <sheetName val="Costo de Ventas"/>
      <sheetName val="Supuestos Costos"/>
      <sheetName val="Supuestos Gastos"/>
      <sheetName val="Estados Financieros"/>
      <sheetName val="Canal"/>
      <sheetName val="Explicacion Cuentas"/>
      <sheetName val="Vent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"/>
      <sheetName val="DEP"/>
      <sheetName val="MAN"/>
      <sheetName val="SER"/>
      <sheetName val="OPE"/>
      <sheetName val="Per"/>
      <sheetName val="Cuentas"/>
      <sheetName val="Sensibilidad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CTAS"/>
      <sheetName val="Cuentas"/>
      <sheetName val="Datos"/>
      <sheetName val="Tabla SuelBono"/>
      <sheetName val="LSMAEMP0"/>
      <sheetName val="Perbas"/>
      <sheetName val="LISTADOASOC."/>
    </sheetNames>
    <sheetDataSet>
      <sheetData sheetId="0" refreshError="1"/>
      <sheetData sheetId="1" refreshError="1"/>
      <sheetData sheetId="2" refreshError="1">
        <row r="116">
          <cell r="G116" t="str">
            <v>S.M.F.</v>
          </cell>
          <cell r="H116">
            <v>0.08</v>
          </cell>
        </row>
        <row r="117">
          <cell r="G117" t="str">
            <v>I.V.M.</v>
          </cell>
          <cell r="H117">
            <v>0.10100000000000001</v>
          </cell>
        </row>
        <row r="119">
          <cell r="G119" t="str">
            <v>APORTE SEGRO SOCIAL</v>
          </cell>
        </row>
        <row r="120">
          <cell r="G120" t="str">
            <v>PLANTA</v>
          </cell>
        </row>
        <row r="121">
          <cell r="G121" t="str">
            <v>A.T.E.P.</v>
          </cell>
          <cell r="H121">
            <v>4.3499999999999997E-2</v>
          </cell>
        </row>
        <row r="122">
          <cell r="G122" t="str">
            <v>S.M.F.</v>
          </cell>
          <cell r="H122">
            <v>0.08</v>
          </cell>
        </row>
        <row r="123">
          <cell r="G123" t="str">
            <v>I.V.M.</v>
          </cell>
          <cell r="H123">
            <v>0.10100000000000001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atos"/>
    </sheetNames>
    <sheetDataSet>
      <sheetData sheetId="0" refreshError="1">
        <row r="3">
          <cell r="Y3">
            <v>1</v>
          </cell>
          <cell r="Z3">
            <v>473.1</v>
          </cell>
          <cell r="AB3">
            <v>1</v>
          </cell>
          <cell r="AC3">
            <v>1064</v>
          </cell>
          <cell r="AE3">
            <v>1</v>
          </cell>
          <cell r="AF3">
            <v>1064.5999999999999</v>
          </cell>
          <cell r="AH3">
            <v>1</v>
          </cell>
          <cell r="AI3">
            <v>1060</v>
          </cell>
          <cell r="AK3">
            <v>1</v>
          </cell>
          <cell r="AL3">
            <v>1063.5999999999999</v>
          </cell>
        </row>
        <row r="4">
          <cell r="Y4">
            <v>2</v>
          </cell>
          <cell r="Z4">
            <v>946.2</v>
          </cell>
          <cell r="AB4">
            <v>2</v>
          </cell>
          <cell r="AC4">
            <v>2128.1</v>
          </cell>
          <cell r="AE4">
            <v>2</v>
          </cell>
          <cell r="AF4">
            <v>2129.3000000000002</v>
          </cell>
          <cell r="AH4">
            <v>2</v>
          </cell>
          <cell r="AI4">
            <v>2120</v>
          </cell>
          <cell r="AK4">
            <v>2</v>
          </cell>
          <cell r="AL4">
            <v>2127.3000000000002</v>
          </cell>
        </row>
        <row r="5">
          <cell r="Y5">
            <v>3</v>
          </cell>
          <cell r="Z5">
            <v>1419.3000000000002</v>
          </cell>
          <cell r="AB5">
            <v>3</v>
          </cell>
          <cell r="AC5">
            <v>3192.1</v>
          </cell>
          <cell r="AE5">
            <v>3</v>
          </cell>
          <cell r="AF5">
            <v>3193.9</v>
          </cell>
          <cell r="AH5">
            <v>3</v>
          </cell>
          <cell r="AI5">
            <v>3190</v>
          </cell>
          <cell r="AK5">
            <v>3</v>
          </cell>
          <cell r="AL5">
            <v>3190.9</v>
          </cell>
        </row>
        <row r="6">
          <cell r="Y6">
            <v>4</v>
          </cell>
          <cell r="Z6">
            <v>1892.4</v>
          </cell>
          <cell r="AB6">
            <v>4</v>
          </cell>
          <cell r="AC6">
            <v>4256.2</v>
          </cell>
          <cell r="AE6">
            <v>4</v>
          </cell>
          <cell r="AF6">
            <v>4258.6000000000004</v>
          </cell>
          <cell r="AH6">
            <v>4</v>
          </cell>
          <cell r="AI6">
            <v>4250</v>
          </cell>
          <cell r="AK6">
            <v>4</v>
          </cell>
          <cell r="AL6">
            <v>4254.5</v>
          </cell>
        </row>
        <row r="7">
          <cell r="Y7">
            <v>5</v>
          </cell>
          <cell r="Z7">
            <v>2365.5</v>
          </cell>
          <cell r="AB7">
            <v>5</v>
          </cell>
          <cell r="AC7">
            <v>5320.2</v>
          </cell>
          <cell r="AE7">
            <v>5</v>
          </cell>
          <cell r="AF7">
            <v>5323.2</v>
          </cell>
          <cell r="AH7">
            <v>5</v>
          </cell>
          <cell r="AI7">
            <v>5310</v>
          </cell>
          <cell r="AK7">
            <v>5</v>
          </cell>
          <cell r="AL7">
            <v>5318.1</v>
          </cell>
        </row>
        <row r="8">
          <cell r="Y8">
            <v>6</v>
          </cell>
          <cell r="Z8">
            <v>2838.6</v>
          </cell>
          <cell r="AB8">
            <v>6</v>
          </cell>
          <cell r="AC8">
            <v>6384.3</v>
          </cell>
          <cell r="AE8">
            <v>6</v>
          </cell>
          <cell r="AF8">
            <v>6387.8</v>
          </cell>
          <cell r="AH8">
            <v>6</v>
          </cell>
          <cell r="AI8">
            <v>6380</v>
          </cell>
          <cell r="AK8">
            <v>6</v>
          </cell>
          <cell r="AL8">
            <v>6381.8</v>
          </cell>
        </row>
        <row r="9">
          <cell r="Y9">
            <v>7</v>
          </cell>
          <cell r="Z9">
            <v>3311.7</v>
          </cell>
          <cell r="AB9">
            <v>7</v>
          </cell>
          <cell r="AC9">
            <v>7448.3</v>
          </cell>
          <cell r="AE9">
            <v>7</v>
          </cell>
          <cell r="AF9">
            <v>7452.5</v>
          </cell>
          <cell r="AH9">
            <v>7</v>
          </cell>
          <cell r="AI9">
            <v>7440</v>
          </cell>
          <cell r="AK9">
            <v>7</v>
          </cell>
          <cell r="AL9">
            <v>7445.4</v>
          </cell>
        </row>
        <row r="10">
          <cell r="Y10">
            <v>8</v>
          </cell>
          <cell r="Z10">
            <v>3784.7999999999997</v>
          </cell>
          <cell r="AB10">
            <v>8</v>
          </cell>
          <cell r="AC10">
            <v>8512.2999999999993</v>
          </cell>
          <cell r="AE10">
            <v>8</v>
          </cell>
          <cell r="AF10">
            <v>8517.1</v>
          </cell>
          <cell r="AH10">
            <v>8</v>
          </cell>
          <cell r="AI10">
            <v>8500</v>
          </cell>
          <cell r="AK10">
            <v>8</v>
          </cell>
          <cell r="AL10">
            <v>8509</v>
          </cell>
        </row>
        <row r="11">
          <cell r="Y11">
            <v>9</v>
          </cell>
          <cell r="Z11">
            <v>4257.8999999999996</v>
          </cell>
          <cell r="AB11">
            <v>9</v>
          </cell>
          <cell r="AC11">
            <v>9576.4</v>
          </cell>
          <cell r="AE11">
            <v>9</v>
          </cell>
          <cell r="AF11">
            <v>9581.7999999999993</v>
          </cell>
          <cell r="AH11">
            <v>9</v>
          </cell>
          <cell r="AI11">
            <v>9570</v>
          </cell>
          <cell r="AK11">
            <v>9</v>
          </cell>
          <cell r="AL11">
            <v>9572.6</v>
          </cell>
        </row>
        <row r="12">
          <cell r="Y12">
            <v>10</v>
          </cell>
          <cell r="Z12">
            <v>4390</v>
          </cell>
          <cell r="AB12">
            <v>10</v>
          </cell>
          <cell r="AC12">
            <v>7683</v>
          </cell>
          <cell r="AE12">
            <v>10</v>
          </cell>
          <cell r="AF12">
            <v>8977</v>
          </cell>
          <cell r="AH12">
            <v>10</v>
          </cell>
          <cell r="AI12">
            <v>12770</v>
          </cell>
          <cell r="AK12">
            <v>10</v>
          </cell>
          <cell r="AL12">
            <v>8375</v>
          </cell>
        </row>
        <row r="13">
          <cell r="Y13">
            <v>11</v>
          </cell>
          <cell r="Z13">
            <v>4863.1000000000004</v>
          </cell>
          <cell r="AB13">
            <v>11</v>
          </cell>
          <cell r="AC13">
            <v>8747</v>
          </cell>
          <cell r="AE13">
            <v>11</v>
          </cell>
          <cell r="AF13">
            <v>10041.6</v>
          </cell>
          <cell r="AH13">
            <v>11</v>
          </cell>
          <cell r="AI13">
            <v>13830</v>
          </cell>
          <cell r="AK13">
            <v>11</v>
          </cell>
          <cell r="AL13">
            <v>9438.6</v>
          </cell>
        </row>
        <row r="14">
          <cell r="Y14">
            <v>12</v>
          </cell>
          <cell r="Z14">
            <v>5336.2</v>
          </cell>
          <cell r="AB14">
            <v>12</v>
          </cell>
          <cell r="AC14">
            <v>9811.1</v>
          </cell>
          <cell r="AE14">
            <v>12</v>
          </cell>
          <cell r="AF14">
            <v>11106.3</v>
          </cell>
          <cell r="AH14">
            <v>12</v>
          </cell>
          <cell r="AI14">
            <v>14890</v>
          </cell>
          <cell r="AK14">
            <v>12</v>
          </cell>
          <cell r="AL14">
            <v>10502.3</v>
          </cell>
        </row>
        <row r="15">
          <cell r="Y15">
            <v>13</v>
          </cell>
          <cell r="Z15">
            <v>5809.3</v>
          </cell>
          <cell r="AB15">
            <v>13</v>
          </cell>
          <cell r="AC15">
            <v>10875.1</v>
          </cell>
          <cell r="AE15">
            <v>13</v>
          </cell>
          <cell r="AF15">
            <v>12170.9</v>
          </cell>
          <cell r="AH15">
            <v>13</v>
          </cell>
          <cell r="AI15">
            <v>15960</v>
          </cell>
          <cell r="AK15">
            <v>13</v>
          </cell>
          <cell r="AL15">
            <v>11565.9</v>
          </cell>
        </row>
        <row r="16">
          <cell r="Y16">
            <v>14</v>
          </cell>
          <cell r="Z16">
            <v>6282.4</v>
          </cell>
          <cell r="AB16">
            <v>14</v>
          </cell>
          <cell r="AC16">
            <v>11939.2</v>
          </cell>
          <cell r="AE16">
            <v>14</v>
          </cell>
          <cell r="AF16">
            <v>13235.6</v>
          </cell>
          <cell r="AH16">
            <v>14</v>
          </cell>
          <cell r="AI16">
            <v>17020</v>
          </cell>
          <cell r="AK16">
            <v>14</v>
          </cell>
          <cell r="AL16">
            <v>12629.5</v>
          </cell>
        </row>
        <row r="17">
          <cell r="Y17">
            <v>15</v>
          </cell>
          <cell r="Z17">
            <v>6755.5</v>
          </cell>
          <cell r="AB17">
            <v>15</v>
          </cell>
          <cell r="AC17">
            <v>13003.2</v>
          </cell>
          <cell r="AE17">
            <v>15</v>
          </cell>
          <cell r="AF17">
            <v>14300.2</v>
          </cell>
          <cell r="AH17">
            <v>15</v>
          </cell>
          <cell r="AI17">
            <v>18080</v>
          </cell>
          <cell r="AK17">
            <v>15</v>
          </cell>
          <cell r="AL17">
            <v>13584</v>
          </cell>
        </row>
        <row r="18">
          <cell r="Y18">
            <v>16</v>
          </cell>
          <cell r="Z18">
            <v>7228.6</v>
          </cell>
          <cell r="AB18">
            <v>16</v>
          </cell>
          <cell r="AC18">
            <v>14067.3</v>
          </cell>
          <cell r="AE18">
            <v>16</v>
          </cell>
          <cell r="AF18">
            <v>15364.8</v>
          </cell>
          <cell r="AH18">
            <v>16</v>
          </cell>
          <cell r="AI18">
            <v>19150</v>
          </cell>
          <cell r="AK18">
            <v>16</v>
          </cell>
          <cell r="AL18">
            <v>14647.6</v>
          </cell>
        </row>
        <row r="19">
          <cell r="Y19">
            <v>17</v>
          </cell>
          <cell r="Z19">
            <v>7701.7</v>
          </cell>
          <cell r="AB19">
            <v>17</v>
          </cell>
          <cell r="AC19">
            <v>15131.3</v>
          </cell>
          <cell r="AE19">
            <v>17</v>
          </cell>
          <cell r="AF19">
            <v>16429.5</v>
          </cell>
          <cell r="AH19">
            <v>17</v>
          </cell>
          <cell r="AI19">
            <v>20210</v>
          </cell>
          <cell r="AK19">
            <v>17</v>
          </cell>
          <cell r="AL19">
            <v>15711.3</v>
          </cell>
        </row>
        <row r="20">
          <cell r="Y20">
            <v>18</v>
          </cell>
          <cell r="Z20">
            <v>8174.7999999999993</v>
          </cell>
          <cell r="AB20">
            <v>18</v>
          </cell>
          <cell r="AC20">
            <v>16195.3</v>
          </cell>
          <cell r="AE20">
            <v>18</v>
          </cell>
          <cell r="AF20">
            <v>17494.099999999999</v>
          </cell>
          <cell r="AH20">
            <v>18</v>
          </cell>
          <cell r="AI20">
            <v>21270</v>
          </cell>
          <cell r="AK20">
            <v>18</v>
          </cell>
          <cell r="AL20">
            <v>16774.900000000001</v>
          </cell>
        </row>
        <row r="21">
          <cell r="Y21">
            <v>19</v>
          </cell>
          <cell r="Z21">
            <v>8647.9</v>
          </cell>
          <cell r="AB21">
            <v>19</v>
          </cell>
          <cell r="AC21">
            <v>17259.400000000001</v>
          </cell>
          <cell r="AE21">
            <v>19</v>
          </cell>
          <cell r="AF21">
            <v>18558.8</v>
          </cell>
          <cell r="AH21">
            <v>19</v>
          </cell>
          <cell r="AI21">
            <v>22340</v>
          </cell>
          <cell r="AK21">
            <v>19</v>
          </cell>
          <cell r="AL21">
            <v>17838.5</v>
          </cell>
        </row>
        <row r="22">
          <cell r="Y22">
            <v>20</v>
          </cell>
          <cell r="Z22">
            <v>9121</v>
          </cell>
          <cell r="AB22">
            <v>20</v>
          </cell>
          <cell r="AC22">
            <v>18329</v>
          </cell>
          <cell r="AE22">
            <v>20</v>
          </cell>
          <cell r="AF22">
            <v>19615</v>
          </cell>
          <cell r="AH22">
            <v>20</v>
          </cell>
          <cell r="AI22">
            <v>23331</v>
          </cell>
          <cell r="AK22">
            <v>20</v>
          </cell>
          <cell r="AL22">
            <v>18662</v>
          </cell>
        </row>
        <row r="23">
          <cell r="Y23">
            <v>21</v>
          </cell>
          <cell r="Z23">
            <v>9594.1</v>
          </cell>
          <cell r="AB23">
            <v>21</v>
          </cell>
          <cell r="AC23">
            <v>19393</v>
          </cell>
          <cell r="AE23">
            <v>21</v>
          </cell>
          <cell r="AF23">
            <v>20679.599999999999</v>
          </cell>
          <cell r="AH23">
            <v>21</v>
          </cell>
          <cell r="AI23">
            <v>24391</v>
          </cell>
          <cell r="AK23">
            <v>21</v>
          </cell>
          <cell r="AL23">
            <v>19725.599999999999</v>
          </cell>
        </row>
        <row r="24">
          <cell r="Y24">
            <v>22</v>
          </cell>
          <cell r="Z24">
            <v>10067.200000000001</v>
          </cell>
          <cell r="AB24">
            <v>22</v>
          </cell>
          <cell r="AC24">
            <v>20457.099999999999</v>
          </cell>
          <cell r="AE24">
            <v>22</v>
          </cell>
          <cell r="AF24">
            <v>21744.3</v>
          </cell>
          <cell r="AH24">
            <v>22</v>
          </cell>
          <cell r="AI24">
            <v>25451</v>
          </cell>
          <cell r="AK24">
            <v>22</v>
          </cell>
          <cell r="AL24">
            <v>20789.3</v>
          </cell>
        </row>
        <row r="25">
          <cell r="Y25">
            <v>23</v>
          </cell>
          <cell r="Z25">
            <v>10540.3</v>
          </cell>
          <cell r="AB25">
            <v>23</v>
          </cell>
          <cell r="AC25">
            <v>21521.1</v>
          </cell>
          <cell r="AE25">
            <v>23</v>
          </cell>
          <cell r="AF25">
            <v>22808.9</v>
          </cell>
          <cell r="AH25">
            <v>23</v>
          </cell>
          <cell r="AI25">
            <v>26521</v>
          </cell>
          <cell r="AK25">
            <v>23</v>
          </cell>
          <cell r="AL25">
            <v>21852.9</v>
          </cell>
        </row>
        <row r="26">
          <cell r="Y26">
            <v>24</v>
          </cell>
          <cell r="Z26">
            <v>11013.4</v>
          </cell>
          <cell r="AB26">
            <v>24</v>
          </cell>
          <cell r="AC26">
            <v>22585.200000000001</v>
          </cell>
          <cell r="AE26">
            <v>24</v>
          </cell>
          <cell r="AF26">
            <v>23873.599999999999</v>
          </cell>
          <cell r="AH26">
            <v>24</v>
          </cell>
          <cell r="AI26">
            <v>27581</v>
          </cell>
          <cell r="AK26">
            <v>24</v>
          </cell>
          <cell r="AL26">
            <v>22916.5</v>
          </cell>
        </row>
        <row r="27">
          <cell r="Y27">
            <v>25</v>
          </cell>
          <cell r="Z27">
            <v>11486.5</v>
          </cell>
          <cell r="AB27">
            <v>25</v>
          </cell>
          <cell r="AC27">
            <v>23649.200000000001</v>
          </cell>
          <cell r="AE27">
            <v>25</v>
          </cell>
          <cell r="AF27">
            <v>24938.2</v>
          </cell>
          <cell r="AH27">
            <v>25</v>
          </cell>
          <cell r="AI27">
            <v>28641</v>
          </cell>
          <cell r="AK27">
            <v>25</v>
          </cell>
          <cell r="AL27">
            <v>23983</v>
          </cell>
        </row>
        <row r="28">
          <cell r="Y28">
            <v>26</v>
          </cell>
          <cell r="Z28">
            <v>11959.6</v>
          </cell>
          <cell r="AB28">
            <v>26</v>
          </cell>
          <cell r="AC28">
            <v>24713.3</v>
          </cell>
          <cell r="AE28">
            <v>26</v>
          </cell>
          <cell r="AF28">
            <v>26002.799999999999</v>
          </cell>
          <cell r="AH28">
            <v>26</v>
          </cell>
          <cell r="AI28">
            <v>29711</v>
          </cell>
          <cell r="AK28">
            <v>26</v>
          </cell>
          <cell r="AL28">
            <v>19725.599999999999</v>
          </cell>
        </row>
        <row r="29">
          <cell r="Y29">
            <v>27</v>
          </cell>
          <cell r="Z29">
            <v>12432.7</v>
          </cell>
          <cell r="AB29">
            <v>27</v>
          </cell>
          <cell r="AC29">
            <v>25777.3</v>
          </cell>
          <cell r="AE29">
            <v>27</v>
          </cell>
          <cell r="AF29">
            <v>27067.5</v>
          </cell>
          <cell r="AH29">
            <v>27</v>
          </cell>
          <cell r="AI29">
            <v>30771</v>
          </cell>
          <cell r="AK29">
            <v>27</v>
          </cell>
          <cell r="AL29">
            <v>20789.3</v>
          </cell>
        </row>
        <row r="30">
          <cell r="Y30">
            <v>28</v>
          </cell>
          <cell r="Z30">
            <v>12905.8</v>
          </cell>
          <cell r="AB30">
            <v>28</v>
          </cell>
          <cell r="AC30">
            <v>26841.3</v>
          </cell>
          <cell r="AE30">
            <v>28</v>
          </cell>
          <cell r="AF30">
            <v>28132.1</v>
          </cell>
          <cell r="AH30">
            <v>28</v>
          </cell>
          <cell r="AI30">
            <v>31831</v>
          </cell>
          <cell r="AK30">
            <v>28</v>
          </cell>
          <cell r="AL30">
            <v>21852.9</v>
          </cell>
        </row>
        <row r="31">
          <cell r="Y31">
            <v>29</v>
          </cell>
          <cell r="Z31">
            <v>13378.9</v>
          </cell>
          <cell r="AB31">
            <v>29</v>
          </cell>
          <cell r="AC31">
            <v>27905.4</v>
          </cell>
          <cell r="AE31">
            <v>29</v>
          </cell>
          <cell r="AF31">
            <v>29196.799999999999</v>
          </cell>
          <cell r="AH31">
            <v>29</v>
          </cell>
          <cell r="AI31">
            <v>32901</v>
          </cell>
          <cell r="AK31">
            <v>29</v>
          </cell>
          <cell r="AL31">
            <v>22916.5</v>
          </cell>
        </row>
        <row r="32">
          <cell r="Y32">
            <v>30</v>
          </cell>
          <cell r="Z32">
            <v>13855</v>
          </cell>
          <cell r="AB32">
            <v>30</v>
          </cell>
          <cell r="AC32">
            <v>28976</v>
          </cell>
          <cell r="AE32">
            <v>30</v>
          </cell>
          <cell r="AF32">
            <v>30255</v>
          </cell>
          <cell r="AH32">
            <v>30</v>
          </cell>
          <cell r="AI32">
            <v>33953</v>
          </cell>
          <cell r="AK32">
            <v>30</v>
          </cell>
          <cell r="AL32">
            <v>29307</v>
          </cell>
        </row>
        <row r="33">
          <cell r="Y33">
            <v>31</v>
          </cell>
          <cell r="Z33">
            <v>14328.1</v>
          </cell>
          <cell r="AB33">
            <v>31</v>
          </cell>
          <cell r="AC33">
            <v>30040</v>
          </cell>
          <cell r="AE33">
            <v>31</v>
          </cell>
          <cell r="AF33">
            <v>31319.599999999999</v>
          </cell>
          <cell r="AH33">
            <v>31</v>
          </cell>
          <cell r="AI33">
            <v>35013</v>
          </cell>
          <cell r="AK33">
            <v>31</v>
          </cell>
          <cell r="AL33">
            <v>30370.6</v>
          </cell>
        </row>
        <row r="34">
          <cell r="Y34">
            <v>32</v>
          </cell>
          <cell r="Z34">
            <v>14801.2</v>
          </cell>
          <cell r="AB34">
            <v>32</v>
          </cell>
          <cell r="AC34">
            <v>31104.1</v>
          </cell>
          <cell r="AE34">
            <v>32</v>
          </cell>
          <cell r="AF34">
            <v>32384.3</v>
          </cell>
          <cell r="AH34">
            <v>32</v>
          </cell>
          <cell r="AI34">
            <v>36073</v>
          </cell>
          <cell r="AK34">
            <v>32</v>
          </cell>
          <cell r="AL34">
            <v>31434.3</v>
          </cell>
        </row>
        <row r="35">
          <cell r="Y35">
            <v>33</v>
          </cell>
          <cell r="Z35">
            <v>15274.3</v>
          </cell>
          <cell r="AB35">
            <v>33</v>
          </cell>
          <cell r="AC35">
            <v>32168.1</v>
          </cell>
          <cell r="AE35">
            <v>33</v>
          </cell>
          <cell r="AF35">
            <v>33448.9</v>
          </cell>
          <cell r="AH35">
            <v>33</v>
          </cell>
          <cell r="AI35">
            <v>37143</v>
          </cell>
          <cell r="AK35">
            <v>33</v>
          </cell>
          <cell r="AL35">
            <v>32497.9</v>
          </cell>
        </row>
        <row r="36">
          <cell r="Y36">
            <v>34</v>
          </cell>
          <cell r="Z36">
            <v>15747.4</v>
          </cell>
          <cell r="AB36">
            <v>34</v>
          </cell>
          <cell r="AC36">
            <v>33232.199999999997</v>
          </cell>
          <cell r="AE36">
            <v>34</v>
          </cell>
          <cell r="AF36">
            <v>34513.599999999999</v>
          </cell>
          <cell r="AH36">
            <v>34</v>
          </cell>
          <cell r="AI36">
            <v>38203</v>
          </cell>
          <cell r="AK36">
            <v>34</v>
          </cell>
          <cell r="AL36">
            <v>33561.5</v>
          </cell>
        </row>
        <row r="37">
          <cell r="Y37">
            <v>35</v>
          </cell>
          <cell r="Z37">
            <v>16220.5</v>
          </cell>
          <cell r="AB37">
            <v>35</v>
          </cell>
          <cell r="AC37">
            <v>34296.199999999997</v>
          </cell>
          <cell r="AE37">
            <v>35</v>
          </cell>
          <cell r="AF37">
            <v>35578.199999999997</v>
          </cell>
          <cell r="AH37">
            <v>35</v>
          </cell>
          <cell r="AI37">
            <v>39263</v>
          </cell>
          <cell r="AK37">
            <v>35</v>
          </cell>
          <cell r="AL37">
            <v>34629</v>
          </cell>
        </row>
        <row r="38">
          <cell r="Y38">
            <v>36</v>
          </cell>
          <cell r="Z38">
            <v>16693.599999999999</v>
          </cell>
          <cell r="AB38">
            <v>36</v>
          </cell>
          <cell r="AC38">
            <v>35360.300000000003</v>
          </cell>
          <cell r="AE38">
            <v>36</v>
          </cell>
          <cell r="AF38">
            <v>36642.800000000003</v>
          </cell>
          <cell r="AH38">
            <v>36</v>
          </cell>
          <cell r="AI38">
            <v>40333</v>
          </cell>
          <cell r="AK38">
            <v>36</v>
          </cell>
          <cell r="AL38">
            <v>30370.6</v>
          </cell>
        </row>
        <row r="39">
          <cell r="Y39">
            <v>37</v>
          </cell>
          <cell r="Z39">
            <v>17166.7</v>
          </cell>
          <cell r="AB39">
            <v>37</v>
          </cell>
          <cell r="AC39">
            <v>36424.300000000003</v>
          </cell>
          <cell r="AE39">
            <v>37</v>
          </cell>
          <cell r="AF39">
            <v>37707.5</v>
          </cell>
          <cell r="AH39">
            <v>37</v>
          </cell>
          <cell r="AI39">
            <v>41393</v>
          </cell>
          <cell r="AK39">
            <v>37</v>
          </cell>
          <cell r="AL39">
            <v>31434.3</v>
          </cell>
        </row>
        <row r="40">
          <cell r="Y40">
            <v>38</v>
          </cell>
          <cell r="Z40">
            <v>17639.8</v>
          </cell>
          <cell r="AB40">
            <v>38</v>
          </cell>
          <cell r="AC40">
            <v>37488.300000000003</v>
          </cell>
          <cell r="AE40">
            <v>38</v>
          </cell>
          <cell r="AF40">
            <v>38772.1</v>
          </cell>
          <cell r="AH40">
            <v>38</v>
          </cell>
          <cell r="AI40">
            <v>42453</v>
          </cell>
          <cell r="AK40">
            <v>38</v>
          </cell>
          <cell r="AL40">
            <v>32497.9</v>
          </cell>
        </row>
        <row r="41">
          <cell r="Y41">
            <v>39</v>
          </cell>
          <cell r="Z41">
            <v>18112.900000000001</v>
          </cell>
          <cell r="AB41">
            <v>39</v>
          </cell>
          <cell r="AC41">
            <v>38552.400000000001</v>
          </cell>
          <cell r="AE41">
            <v>39</v>
          </cell>
          <cell r="AF41">
            <v>39836.800000000003</v>
          </cell>
          <cell r="AH41">
            <v>39</v>
          </cell>
          <cell r="AI41">
            <v>43523</v>
          </cell>
          <cell r="AK41">
            <v>39</v>
          </cell>
          <cell r="AL41">
            <v>33561.5</v>
          </cell>
        </row>
        <row r="42">
          <cell r="Y42">
            <v>40</v>
          </cell>
          <cell r="Z42">
            <v>18350</v>
          </cell>
          <cell r="AB42">
            <v>40</v>
          </cell>
          <cell r="AC42">
            <v>39619</v>
          </cell>
          <cell r="AE42">
            <v>40</v>
          </cell>
          <cell r="AF42">
            <v>40894</v>
          </cell>
          <cell r="AH42">
            <v>40</v>
          </cell>
          <cell r="AI42">
            <v>44574</v>
          </cell>
          <cell r="AK42">
            <v>40</v>
          </cell>
          <cell r="AL42">
            <v>39951</v>
          </cell>
        </row>
        <row r="43">
          <cell r="Y43">
            <v>41</v>
          </cell>
          <cell r="Z43">
            <v>18823.099999999999</v>
          </cell>
          <cell r="AB43">
            <v>41</v>
          </cell>
          <cell r="AC43">
            <v>40683</v>
          </cell>
          <cell r="AE43">
            <v>41</v>
          </cell>
          <cell r="AF43">
            <v>41958.6</v>
          </cell>
          <cell r="AH43">
            <v>41</v>
          </cell>
          <cell r="AI43">
            <v>45634</v>
          </cell>
          <cell r="AK43">
            <v>41</v>
          </cell>
          <cell r="AL43">
            <v>41014.6</v>
          </cell>
        </row>
        <row r="44">
          <cell r="Y44">
            <v>42</v>
          </cell>
          <cell r="Z44">
            <v>19296.2</v>
          </cell>
          <cell r="AB44">
            <v>42</v>
          </cell>
          <cell r="AC44">
            <v>41747.1</v>
          </cell>
          <cell r="AE44">
            <v>42</v>
          </cell>
          <cell r="AF44">
            <v>43023.3</v>
          </cell>
          <cell r="AH44">
            <v>42</v>
          </cell>
          <cell r="AI44">
            <v>46694</v>
          </cell>
          <cell r="AK44">
            <v>42</v>
          </cell>
          <cell r="AL44">
            <v>42078.3</v>
          </cell>
        </row>
        <row r="45">
          <cell r="Y45">
            <v>43</v>
          </cell>
          <cell r="Z45">
            <v>19769.3</v>
          </cell>
          <cell r="AB45">
            <v>43</v>
          </cell>
          <cell r="AC45">
            <v>42811.1</v>
          </cell>
          <cell r="AE45">
            <v>43</v>
          </cell>
          <cell r="AF45">
            <v>44087.9</v>
          </cell>
          <cell r="AH45">
            <v>43</v>
          </cell>
          <cell r="AI45">
            <v>47764</v>
          </cell>
          <cell r="AK45">
            <v>43</v>
          </cell>
          <cell r="AL45">
            <v>43141.9</v>
          </cell>
        </row>
        <row r="46">
          <cell r="Y46">
            <v>44</v>
          </cell>
          <cell r="Z46">
            <v>20242.400000000001</v>
          </cell>
          <cell r="AB46">
            <v>44</v>
          </cell>
          <cell r="AC46">
            <v>43875.199999999997</v>
          </cell>
          <cell r="AE46">
            <v>44</v>
          </cell>
          <cell r="AF46">
            <v>45152.6</v>
          </cell>
          <cell r="AH46">
            <v>44</v>
          </cell>
          <cell r="AI46">
            <v>48824</v>
          </cell>
          <cell r="AK46">
            <v>44</v>
          </cell>
          <cell r="AL46">
            <v>44205.5</v>
          </cell>
        </row>
        <row r="47">
          <cell r="Y47">
            <v>45</v>
          </cell>
          <cell r="Z47">
            <v>20715.5</v>
          </cell>
          <cell r="AB47">
            <v>45</v>
          </cell>
          <cell r="AC47">
            <v>44939.199999999997</v>
          </cell>
          <cell r="AE47">
            <v>45</v>
          </cell>
          <cell r="AF47">
            <v>46217.2</v>
          </cell>
          <cell r="AH47">
            <v>45</v>
          </cell>
          <cell r="AI47">
            <v>49884</v>
          </cell>
          <cell r="AK47">
            <v>45</v>
          </cell>
          <cell r="AL47">
            <v>45273</v>
          </cell>
        </row>
        <row r="48">
          <cell r="Y48">
            <v>46</v>
          </cell>
          <cell r="Z48">
            <v>21188.6</v>
          </cell>
          <cell r="AB48">
            <v>46</v>
          </cell>
          <cell r="AC48">
            <v>46003.3</v>
          </cell>
          <cell r="AE48">
            <v>46</v>
          </cell>
          <cell r="AF48">
            <v>47281.8</v>
          </cell>
          <cell r="AH48">
            <v>46</v>
          </cell>
          <cell r="AI48">
            <v>50954</v>
          </cell>
          <cell r="AK48">
            <v>46</v>
          </cell>
          <cell r="AL48">
            <v>41014.6</v>
          </cell>
        </row>
        <row r="49">
          <cell r="Y49">
            <v>47</v>
          </cell>
          <cell r="Z49">
            <v>21661.7</v>
          </cell>
          <cell r="AB49">
            <v>47</v>
          </cell>
          <cell r="AC49">
            <v>47067.3</v>
          </cell>
          <cell r="AE49">
            <v>47</v>
          </cell>
          <cell r="AF49">
            <v>48346.5</v>
          </cell>
          <cell r="AH49">
            <v>47</v>
          </cell>
          <cell r="AI49">
            <v>52014</v>
          </cell>
          <cell r="AK49">
            <v>47</v>
          </cell>
          <cell r="AL49">
            <v>42078.3</v>
          </cell>
        </row>
        <row r="50">
          <cell r="Y50">
            <v>48</v>
          </cell>
          <cell r="Z50">
            <v>22134.799999999999</v>
          </cell>
          <cell r="AB50">
            <v>48</v>
          </cell>
          <cell r="AC50">
            <v>48131.3</v>
          </cell>
          <cell r="AE50">
            <v>48</v>
          </cell>
          <cell r="AF50">
            <v>49411.1</v>
          </cell>
          <cell r="AH50">
            <v>48</v>
          </cell>
          <cell r="AI50">
            <v>53074</v>
          </cell>
          <cell r="AK50">
            <v>48</v>
          </cell>
          <cell r="AL50">
            <v>43141.9</v>
          </cell>
        </row>
        <row r="51">
          <cell r="Y51">
            <v>49</v>
          </cell>
          <cell r="Z51">
            <v>22607.9</v>
          </cell>
          <cell r="AB51">
            <v>49</v>
          </cell>
          <cell r="AC51">
            <v>49195.4</v>
          </cell>
          <cell r="AE51">
            <v>49</v>
          </cell>
          <cell r="AF51">
            <v>50475.8</v>
          </cell>
          <cell r="AH51">
            <v>49</v>
          </cell>
          <cell r="AI51">
            <v>54144</v>
          </cell>
          <cell r="AK51">
            <v>49</v>
          </cell>
          <cell r="AL51">
            <v>44205.5</v>
          </cell>
        </row>
        <row r="52">
          <cell r="Y52">
            <v>50</v>
          </cell>
          <cell r="Z52">
            <v>23082</v>
          </cell>
          <cell r="AB52">
            <v>50</v>
          </cell>
          <cell r="AC52">
            <v>50267</v>
          </cell>
          <cell r="AE52">
            <v>50</v>
          </cell>
          <cell r="AF52">
            <v>51535</v>
          </cell>
          <cell r="AH52">
            <v>50</v>
          </cell>
          <cell r="AI52">
            <v>55199</v>
          </cell>
          <cell r="AK52">
            <v>50</v>
          </cell>
          <cell r="AL52">
            <v>50597</v>
          </cell>
        </row>
        <row r="53">
          <cell r="Y53">
            <v>51</v>
          </cell>
          <cell r="Z53">
            <v>23555.1</v>
          </cell>
          <cell r="AB53">
            <v>51</v>
          </cell>
          <cell r="AC53">
            <v>51331</v>
          </cell>
          <cell r="AE53">
            <v>51</v>
          </cell>
          <cell r="AF53">
            <v>52599.6</v>
          </cell>
          <cell r="AH53">
            <v>51</v>
          </cell>
          <cell r="AI53">
            <v>56259</v>
          </cell>
          <cell r="AK53">
            <v>51</v>
          </cell>
          <cell r="AL53">
            <v>51660.6</v>
          </cell>
        </row>
        <row r="54">
          <cell r="Y54">
            <v>52</v>
          </cell>
          <cell r="Z54">
            <v>24028.2</v>
          </cell>
          <cell r="AB54">
            <v>52</v>
          </cell>
          <cell r="AC54">
            <v>52395.1</v>
          </cell>
          <cell r="AE54">
            <v>52</v>
          </cell>
          <cell r="AF54">
            <v>53664.3</v>
          </cell>
          <cell r="AH54">
            <v>52</v>
          </cell>
          <cell r="AI54">
            <v>57319</v>
          </cell>
          <cell r="AK54">
            <v>52</v>
          </cell>
          <cell r="AL54">
            <v>52724.3</v>
          </cell>
        </row>
        <row r="55">
          <cell r="Y55">
            <v>53</v>
          </cell>
          <cell r="Z55">
            <v>24501.3</v>
          </cell>
          <cell r="AB55">
            <v>53</v>
          </cell>
          <cell r="AC55">
            <v>53459.1</v>
          </cell>
          <cell r="AE55">
            <v>53</v>
          </cell>
          <cell r="AF55">
            <v>54728.9</v>
          </cell>
          <cell r="AH55">
            <v>53</v>
          </cell>
          <cell r="AI55">
            <v>58389</v>
          </cell>
          <cell r="AK55">
            <v>53</v>
          </cell>
          <cell r="AL55">
            <v>53787.9</v>
          </cell>
        </row>
        <row r="56">
          <cell r="Y56">
            <v>54</v>
          </cell>
          <cell r="Z56">
            <v>24974.400000000001</v>
          </cell>
          <cell r="AB56">
            <v>54</v>
          </cell>
          <cell r="AC56">
            <v>54523.199999999997</v>
          </cell>
          <cell r="AE56">
            <v>54</v>
          </cell>
          <cell r="AF56">
            <v>55793.599999999999</v>
          </cell>
          <cell r="AH56">
            <v>54</v>
          </cell>
          <cell r="AI56">
            <v>59449</v>
          </cell>
          <cell r="AK56">
            <v>54</v>
          </cell>
          <cell r="AL56">
            <v>54851.5</v>
          </cell>
        </row>
        <row r="57">
          <cell r="Y57">
            <v>55</v>
          </cell>
          <cell r="Z57">
            <v>25447.5</v>
          </cell>
          <cell r="AB57">
            <v>55</v>
          </cell>
          <cell r="AC57">
            <v>55587.199999999997</v>
          </cell>
          <cell r="AE57">
            <v>55</v>
          </cell>
          <cell r="AF57">
            <v>56858.2</v>
          </cell>
          <cell r="AH57">
            <v>55</v>
          </cell>
          <cell r="AI57">
            <v>60509</v>
          </cell>
          <cell r="AK57">
            <v>55</v>
          </cell>
          <cell r="AL57">
            <v>55922</v>
          </cell>
        </row>
        <row r="58">
          <cell r="Y58">
            <v>56</v>
          </cell>
          <cell r="Z58">
            <v>25920.6</v>
          </cell>
          <cell r="AB58">
            <v>56</v>
          </cell>
          <cell r="AC58">
            <v>56651.3</v>
          </cell>
          <cell r="AE58">
            <v>56</v>
          </cell>
          <cell r="AF58">
            <v>57922.8</v>
          </cell>
          <cell r="AH58">
            <v>56</v>
          </cell>
          <cell r="AI58">
            <v>61579</v>
          </cell>
          <cell r="AK58">
            <v>56</v>
          </cell>
          <cell r="AL58">
            <v>51660.6</v>
          </cell>
        </row>
        <row r="59">
          <cell r="Y59">
            <v>57</v>
          </cell>
          <cell r="Z59">
            <v>26393.7</v>
          </cell>
          <cell r="AB59">
            <v>57</v>
          </cell>
          <cell r="AC59">
            <v>57715.3</v>
          </cell>
          <cell r="AE59">
            <v>57</v>
          </cell>
          <cell r="AF59">
            <v>58987.5</v>
          </cell>
          <cell r="AH59">
            <v>57</v>
          </cell>
          <cell r="AI59">
            <v>62639</v>
          </cell>
          <cell r="AK59">
            <v>57</v>
          </cell>
          <cell r="AL59">
            <v>52724.3</v>
          </cell>
        </row>
        <row r="60">
          <cell r="Y60">
            <v>58</v>
          </cell>
          <cell r="Z60">
            <v>26866.799999999999</v>
          </cell>
          <cell r="AB60">
            <v>58</v>
          </cell>
          <cell r="AC60">
            <v>58779.3</v>
          </cell>
          <cell r="AE60">
            <v>58</v>
          </cell>
          <cell r="AF60">
            <v>60052.1</v>
          </cell>
          <cell r="AH60">
            <v>58</v>
          </cell>
          <cell r="AI60">
            <v>63699</v>
          </cell>
          <cell r="AK60">
            <v>58</v>
          </cell>
          <cell r="AL60">
            <v>53787.9</v>
          </cell>
        </row>
        <row r="61">
          <cell r="Y61">
            <v>59</v>
          </cell>
          <cell r="Z61">
            <v>27339.9</v>
          </cell>
          <cell r="AB61">
            <v>59</v>
          </cell>
          <cell r="AC61">
            <v>59843.4</v>
          </cell>
          <cell r="AE61">
            <v>59</v>
          </cell>
          <cell r="AF61">
            <v>61116.800000000003</v>
          </cell>
          <cell r="AH61">
            <v>59</v>
          </cell>
          <cell r="AI61">
            <v>64769</v>
          </cell>
          <cell r="AK61">
            <v>59</v>
          </cell>
          <cell r="AL61">
            <v>54851.5</v>
          </cell>
        </row>
        <row r="62">
          <cell r="Y62">
            <v>60</v>
          </cell>
          <cell r="Z62">
            <v>27821</v>
          </cell>
          <cell r="AB62">
            <v>60</v>
          </cell>
          <cell r="AC62">
            <v>60919</v>
          </cell>
          <cell r="AE62">
            <v>60</v>
          </cell>
          <cell r="AF62">
            <v>62182</v>
          </cell>
          <cell r="AH62">
            <v>60</v>
          </cell>
          <cell r="AI62">
            <v>65828</v>
          </cell>
          <cell r="AK62">
            <v>60</v>
          </cell>
          <cell r="AL62">
            <v>61248</v>
          </cell>
        </row>
        <row r="63">
          <cell r="Y63">
            <v>61</v>
          </cell>
          <cell r="Z63">
            <v>28294.1</v>
          </cell>
          <cell r="AB63">
            <v>61</v>
          </cell>
          <cell r="AC63">
            <v>61983</v>
          </cell>
          <cell r="AE63">
            <v>61</v>
          </cell>
          <cell r="AF63">
            <v>63246.6</v>
          </cell>
          <cell r="AH63">
            <v>61</v>
          </cell>
          <cell r="AI63">
            <v>66888</v>
          </cell>
          <cell r="AK63">
            <v>61</v>
          </cell>
          <cell r="AL63">
            <v>62311.6</v>
          </cell>
        </row>
        <row r="64">
          <cell r="Y64">
            <v>62</v>
          </cell>
          <cell r="Z64">
            <v>29240.3</v>
          </cell>
          <cell r="AB64">
            <v>62</v>
          </cell>
          <cell r="AC64">
            <v>63047.1</v>
          </cell>
          <cell r="AE64">
            <v>62</v>
          </cell>
          <cell r="AF64">
            <v>64311.3</v>
          </cell>
          <cell r="AH64">
            <v>62</v>
          </cell>
          <cell r="AI64">
            <v>67948</v>
          </cell>
          <cell r="AK64">
            <v>62</v>
          </cell>
          <cell r="AL64">
            <v>63375.3</v>
          </cell>
        </row>
        <row r="65">
          <cell r="Y65">
            <v>63</v>
          </cell>
          <cell r="Z65">
            <v>30659.599999999999</v>
          </cell>
          <cell r="AB65">
            <v>63</v>
          </cell>
          <cell r="AC65">
            <v>64111.1</v>
          </cell>
          <cell r="AE65">
            <v>63</v>
          </cell>
          <cell r="AF65">
            <v>65375.9</v>
          </cell>
          <cell r="AH65">
            <v>63</v>
          </cell>
          <cell r="AI65">
            <v>69018</v>
          </cell>
          <cell r="AK65">
            <v>63</v>
          </cell>
          <cell r="AL65">
            <v>64438.9</v>
          </cell>
        </row>
        <row r="66">
          <cell r="Y66">
            <v>64</v>
          </cell>
          <cell r="Z66">
            <v>32552</v>
          </cell>
          <cell r="AB66">
            <v>64</v>
          </cell>
          <cell r="AC66">
            <v>65175.199999999997</v>
          </cell>
          <cell r="AE66">
            <v>64</v>
          </cell>
          <cell r="AF66">
            <v>66440.600000000006</v>
          </cell>
          <cell r="AH66">
            <v>64</v>
          </cell>
          <cell r="AI66">
            <v>70078</v>
          </cell>
          <cell r="AK66">
            <v>64</v>
          </cell>
          <cell r="AL66">
            <v>65502.5</v>
          </cell>
        </row>
        <row r="67">
          <cell r="Y67">
            <v>65</v>
          </cell>
          <cell r="Z67">
            <v>34917.5</v>
          </cell>
          <cell r="AB67">
            <v>65</v>
          </cell>
          <cell r="AC67">
            <v>66239.199999999997</v>
          </cell>
          <cell r="AE67">
            <v>65</v>
          </cell>
          <cell r="AF67">
            <v>67505.2</v>
          </cell>
          <cell r="AH67">
            <v>65</v>
          </cell>
          <cell r="AI67">
            <v>71138</v>
          </cell>
          <cell r="AK67">
            <v>65</v>
          </cell>
          <cell r="AL67">
            <v>66571</v>
          </cell>
        </row>
        <row r="68">
          <cell r="Y68">
            <v>66</v>
          </cell>
          <cell r="Z68">
            <v>37756.1</v>
          </cell>
          <cell r="AB68">
            <v>66</v>
          </cell>
          <cell r="AC68">
            <v>67303.3</v>
          </cell>
          <cell r="AE68">
            <v>66</v>
          </cell>
          <cell r="AF68">
            <v>68569.8</v>
          </cell>
          <cell r="AH68">
            <v>66</v>
          </cell>
          <cell r="AI68">
            <v>72208</v>
          </cell>
          <cell r="AK68">
            <v>66</v>
          </cell>
          <cell r="AL68">
            <v>62311.6</v>
          </cell>
        </row>
        <row r="69">
          <cell r="Y69">
            <v>67</v>
          </cell>
          <cell r="Z69">
            <v>41067.799999999996</v>
          </cell>
          <cell r="AB69">
            <v>67</v>
          </cell>
          <cell r="AC69">
            <v>68367.3</v>
          </cell>
          <cell r="AE69">
            <v>67</v>
          </cell>
          <cell r="AF69">
            <v>69634.5</v>
          </cell>
          <cell r="AH69">
            <v>67</v>
          </cell>
          <cell r="AI69">
            <v>73268</v>
          </cell>
          <cell r="AK69">
            <v>67</v>
          </cell>
          <cell r="AL69">
            <v>63375.3</v>
          </cell>
        </row>
        <row r="70">
          <cell r="Y70">
            <v>68</v>
          </cell>
          <cell r="Z70">
            <v>44852.6</v>
          </cell>
          <cell r="AB70">
            <v>68</v>
          </cell>
          <cell r="AC70">
            <v>69431.3</v>
          </cell>
          <cell r="AE70">
            <v>68</v>
          </cell>
          <cell r="AF70">
            <v>70699.100000000006</v>
          </cell>
          <cell r="AH70">
            <v>68</v>
          </cell>
          <cell r="AI70">
            <v>74328</v>
          </cell>
          <cell r="AK70">
            <v>68</v>
          </cell>
          <cell r="AL70">
            <v>64438.9</v>
          </cell>
        </row>
        <row r="71">
          <cell r="Y71">
            <v>69</v>
          </cell>
          <cell r="Z71">
            <v>49110.5</v>
          </cell>
          <cell r="AB71">
            <v>69</v>
          </cell>
          <cell r="AC71">
            <v>70495.399999999994</v>
          </cell>
          <cell r="AE71">
            <v>69</v>
          </cell>
          <cell r="AF71">
            <v>71763.8</v>
          </cell>
          <cell r="AH71">
            <v>69</v>
          </cell>
          <cell r="AI71">
            <v>75398</v>
          </cell>
          <cell r="AK71">
            <v>69</v>
          </cell>
          <cell r="AL71">
            <v>65502.5</v>
          </cell>
        </row>
        <row r="72">
          <cell r="Y72">
            <v>70</v>
          </cell>
          <cell r="Z72">
            <v>32541</v>
          </cell>
          <cell r="AB72">
            <v>70</v>
          </cell>
          <cell r="AC72">
            <v>71570</v>
          </cell>
          <cell r="AE72">
            <v>70</v>
          </cell>
          <cell r="AF72">
            <v>72829</v>
          </cell>
          <cell r="AH72">
            <v>70</v>
          </cell>
          <cell r="AI72">
            <v>76456</v>
          </cell>
          <cell r="AK72">
            <v>70</v>
          </cell>
          <cell r="AL72">
            <v>71893</v>
          </cell>
        </row>
        <row r="73">
          <cell r="Y73">
            <v>71</v>
          </cell>
          <cell r="Z73">
            <v>33014.1</v>
          </cell>
          <cell r="AB73">
            <v>71</v>
          </cell>
          <cell r="AC73">
            <v>72634</v>
          </cell>
          <cell r="AE73">
            <v>71</v>
          </cell>
          <cell r="AF73">
            <v>73893.600000000006</v>
          </cell>
          <cell r="AH73">
            <v>71</v>
          </cell>
          <cell r="AI73">
            <v>77516</v>
          </cell>
          <cell r="AK73">
            <v>71</v>
          </cell>
          <cell r="AL73">
            <v>72956.600000000006</v>
          </cell>
        </row>
        <row r="74">
          <cell r="Y74">
            <v>72</v>
          </cell>
          <cell r="Z74">
            <v>33960.299999999996</v>
          </cell>
          <cell r="AB74">
            <v>72</v>
          </cell>
          <cell r="AC74">
            <v>73698.100000000006</v>
          </cell>
          <cell r="AE74">
            <v>72</v>
          </cell>
          <cell r="AF74">
            <v>74958.3</v>
          </cell>
          <cell r="AH74">
            <v>72</v>
          </cell>
          <cell r="AI74">
            <v>78576</v>
          </cell>
          <cell r="AK74">
            <v>72</v>
          </cell>
          <cell r="AL74">
            <v>74020.3</v>
          </cell>
        </row>
        <row r="75">
          <cell r="Y75">
            <v>73</v>
          </cell>
          <cell r="Z75">
            <v>35379.599999999999</v>
          </cell>
          <cell r="AB75">
            <v>73</v>
          </cell>
          <cell r="AC75">
            <v>74762.100000000006</v>
          </cell>
          <cell r="AE75">
            <v>73</v>
          </cell>
          <cell r="AF75">
            <v>76022.899999999994</v>
          </cell>
          <cell r="AH75">
            <v>73</v>
          </cell>
          <cell r="AI75">
            <v>79646</v>
          </cell>
          <cell r="AK75">
            <v>73</v>
          </cell>
          <cell r="AL75">
            <v>75083.899999999994</v>
          </cell>
        </row>
        <row r="76">
          <cell r="Y76">
            <v>74</v>
          </cell>
          <cell r="Z76">
            <v>37272</v>
          </cell>
          <cell r="AB76">
            <v>74</v>
          </cell>
          <cell r="AC76">
            <v>75826.2</v>
          </cell>
          <cell r="AE76">
            <v>74</v>
          </cell>
          <cell r="AF76">
            <v>77087.600000000006</v>
          </cell>
          <cell r="AH76">
            <v>74</v>
          </cell>
          <cell r="AI76">
            <v>80706</v>
          </cell>
          <cell r="AK76">
            <v>74</v>
          </cell>
          <cell r="AL76">
            <v>76147.5</v>
          </cell>
        </row>
        <row r="77">
          <cell r="Y77">
            <v>75</v>
          </cell>
          <cell r="Z77">
            <v>39637.5</v>
          </cell>
          <cell r="AB77">
            <v>75</v>
          </cell>
          <cell r="AC77">
            <v>76890.2</v>
          </cell>
          <cell r="AE77">
            <v>75</v>
          </cell>
          <cell r="AF77">
            <v>78152.2</v>
          </cell>
          <cell r="AH77">
            <v>75</v>
          </cell>
          <cell r="AI77">
            <v>81766</v>
          </cell>
          <cell r="AK77">
            <v>75</v>
          </cell>
          <cell r="AL77">
            <v>77216</v>
          </cell>
        </row>
        <row r="78">
          <cell r="Y78">
            <v>76</v>
          </cell>
          <cell r="Z78">
            <v>42476.1</v>
          </cell>
          <cell r="AB78">
            <v>76</v>
          </cell>
          <cell r="AC78">
            <v>77954.3</v>
          </cell>
          <cell r="AE78">
            <v>76</v>
          </cell>
          <cell r="AF78">
            <v>79216.800000000003</v>
          </cell>
          <cell r="AH78">
            <v>76</v>
          </cell>
          <cell r="AI78">
            <v>82836</v>
          </cell>
          <cell r="AK78">
            <v>76</v>
          </cell>
          <cell r="AL78">
            <v>72956.600000000006</v>
          </cell>
        </row>
        <row r="79">
          <cell r="Y79">
            <v>77</v>
          </cell>
          <cell r="Z79">
            <v>45787.799999999996</v>
          </cell>
          <cell r="AB79">
            <v>77</v>
          </cell>
          <cell r="AC79">
            <v>79018.3</v>
          </cell>
          <cell r="AE79">
            <v>77</v>
          </cell>
          <cell r="AF79">
            <v>80281.5</v>
          </cell>
          <cell r="AH79">
            <v>77</v>
          </cell>
          <cell r="AI79">
            <v>83896</v>
          </cell>
          <cell r="AK79">
            <v>77</v>
          </cell>
          <cell r="AL79">
            <v>74020.3</v>
          </cell>
        </row>
        <row r="80">
          <cell r="Y80">
            <v>78</v>
          </cell>
          <cell r="Z80">
            <v>49572.6</v>
          </cell>
          <cell r="AB80">
            <v>78</v>
          </cell>
          <cell r="AC80">
            <v>80082.3</v>
          </cell>
          <cell r="AE80">
            <v>78</v>
          </cell>
          <cell r="AF80">
            <v>81346.100000000006</v>
          </cell>
          <cell r="AH80">
            <v>78</v>
          </cell>
          <cell r="AI80">
            <v>84956</v>
          </cell>
          <cell r="AK80">
            <v>78</v>
          </cell>
          <cell r="AL80">
            <v>75083.899999999994</v>
          </cell>
        </row>
        <row r="81">
          <cell r="Y81">
            <v>79</v>
          </cell>
          <cell r="Z81">
            <v>53830.5</v>
          </cell>
          <cell r="AB81">
            <v>79</v>
          </cell>
          <cell r="AC81">
            <v>81146.399999999994</v>
          </cell>
          <cell r="AE81">
            <v>79</v>
          </cell>
          <cell r="AF81">
            <v>82410.8</v>
          </cell>
          <cell r="AH81">
            <v>79</v>
          </cell>
          <cell r="AI81">
            <v>86026</v>
          </cell>
          <cell r="AK81">
            <v>79</v>
          </cell>
          <cell r="AL81">
            <v>76147.5</v>
          </cell>
        </row>
        <row r="82">
          <cell r="Y82">
            <v>80</v>
          </cell>
          <cell r="Z82">
            <v>37260</v>
          </cell>
          <cell r="AB82">
            <v>80</v>
          </cell>
          <cell r="AC82">
            <v>82222</v>
          </cell>
          <cell r="AE82">
            <v>80</v>
          </cell>
          <cell r="AF82">
            <v>83476</v>
          </cell>
          <cell r="AH82">
            <v>80</v>
          </cell>
          <cell r="AI82">
            <v>87085</v>
          </cell>
          <cell r="AK82">
            <v>80</v>
          </cell>
          <cell r="AL82">
            <v>82539</v>
          </cell>
        </row>
        <row r="83">
          <cell r="Y83">
            <v>81</v>
          </cell>
          <cell r="Z83">
            <v>37733.1</v>
          </cell>
          <cell r="AB83">
            <v>81</v>
          </cell>
          <cell r="AC83">
            <v>83286</v>
          </cell>
          <cell r="AE83">
            <v>81</v>
          </cell>
          <cell r="AF83">
            <v>84540.6</v>
          </cell>
          <cell r="AH83">
            <v>81</v>
          </cell>
          <cell r="AI83">
            <v>88145</v>
          </cell>
          <cell r="AK83">
            <v>81</v>
          </cell>
          <cell r="AL83">
            <v>83602.600000000006</v>
          </cell>
        </row>
        <row r="84">
          <cell r="Y84">
            <v>82</v>
          </cell>
          <cell r="Z84">
            <v>38206.199999999997</v>
          </cell>
          <cell r="AB84">
            <v>82</v>
          </cell>
          <cell r="AC84">
            <v>84350.1</v>
          </cell>
          <cell r="AE84">
            <v>82</v>
          </cell>
          <cell r="AF84">
            <v>85605.3</v>
          </cell>
          <cell r="AH84">
            <v>82</v>
          </cell>
          <cell r="AI84">
            <v>89205</v>
          </cell>
          <cell r="AK84">
            <v>82</v>
          </cell>
          <cell r="AL84">
            <v>84666.3</v>
          </cell>
        </row>
        <row r="85">
          <cell r="Y85">
            <v>83</v>
          </cell>
          <cell r="Z85">
            <v>38679.300000000003</v>
          </cell>
          <cell r="AB85">
            <v>83</v>
          </cell>
          <cell r="AC85">
            <v>85414.1</v>
          </cell>
          <cell r="AE85">
            <v>83</v>
          </cell>
          <cell r="AF85">
            <v>86669.9</v>
          </cell>
          <cell r="AH85">
            <v>83</v>
          </cell>
          <cell r="AI85">
            <v>90275</v>
          </cell>
          <cell r="AK85">
            <v>83</v>
          </cell>
          <cell r="AL85">
            <v>85729.9</v>
          </cell>
        </row>
        <row r="86">
          <cell r="Y86">
            <v>84</v>
          </cell>
          <cell r="Z86">
            <v>39152.400000000001</v>
          </cell>
          <cell r="AB86">
            <v>84</v>
          </cell>
          <cell r="AC86">
            <v>86478.2</v>
          </cell>
          <cell r="AE86">
            <v>84</v>
          </cell>
          <cell r="AF86">
            <v>87734.6</v>
          </cell>
          <cell r="AH86">
            <v>84</v>
          </cell>
          <cell r="AI86">
            <v>91335</v>
          </cell>
          <cell r="AK86">
            <v>84</v>
          </cell>
          <cell r="AL86">
            <v>86793.5</v>
          </cell>
        </row>
        <row r="87">
          <cell r="Y87">
            <v>85</v>
          </cell>
          <cell r="Z87">
            <v>39625.5</v>
          </cell>
          <cell r="AB87">
            <v>85</v>
          </cell>
          <cell r="AC87">
            <v>87542.2</v>
          </cell>
          <cell r="AE87">
            <v>85</v>
          </cell>
          <cell r="AF87">
            <v>88799.2</v>
          </cell>
          <cell r="AH87">
            <v>85</v>
          </cell>
          <cell r="AI87">
            <v>92395</v>
          </cell>
          <cell r="AK87">
            <v>85</v>
          </cell>
          <cell r="AL87">
            <v>87862</v>
          </cell>
        </row>
        <row r="88">
          <cell r="Y88">
            <v>86</v>
          </cell>
          <cell r="Z88">
            <v>40098.6</v>
          </cell>
          <cell r="AB88">
            <v>86</v>
          </cell>
          <cell r="AC88">
            <v>88606.3</v>
          </cell>
          <cell r="AE88">
            <v>86</v>
          </cell>
          <cell r="AF88">
            <v>89863.8</v>
          </cell>
          <cell r="AH88">
            <v>86</v>
          </cell>
          <cell r="AI88">
            <v>93465</v>
          </cell>
          <cell r="AK88">
            <v>86</v>
          </cell>
          <cell r="AL88">
            <v>83602.600000000006</v>
          </cell>
        </row>
        <row r="89">
          <cell r="Y89">
            <v>87</v>
          </cell>
          <cell r="Z89">
            <v>40571.699999999997</v>
          </cell>
          <cell r="AB89">
            <v>87</v>
          </cell>
          <cell r="AC89">
            <v>89670.3</v>
          </cell>
          <cell r="AE89">
            <v>87</v>
          </cell>
          <cell r="AF89">
            <v>90928.5</v>
          </cell>
          <cell r="AH89">
            <v>87</v>
          </cell>
          <cell r="AI89">
            <v>94525</v>
          </cell>
          <cell r="AK89">
            <v>87</v>
          </cell>
          <cell r="AL89">
            <v>84666.3</v>
          </cell>
        </row>
        <row r="90">
          <cell r="Y90">
            <v>88</v>
          </cell>
          <cell r="Z90">
            <v>41044.800000000003</v>
          </cell>
          <cell r="AB90">
            <v>88</v>
          </cell>
          <cell r="AC90">
            <v>90734.3</v>
          </cell>
          <cell r="AE90">
            <v>88</v>
          </cell>
          <cell r="AF90">
            <v>91993.1</v>
          </cell>
          <cell r="AH90">
            <v>88</v>
          </cell>
          <cell r="AI90">
            <v>95585</v>
          </cell>
          <cell r="AK90">
            <v>88</v>
          </cell>
          <cell r="AL90">
            <v>85729.9</v>
          </cell>
        </row>
        <row r="91">
          <cell r="Y91">
            <v>89</v>
          </cell>
          <cell r="Z91">
            <v>41517.9</v>
          </cell>
          <cell r="AB91">
            <v>89</v>
          </cell>
          <cell r="AC91">
            <v>91798.399999999994</v>
          </cell>
          <cell r="AE91">
            <v>89</v>
          </cell>
          <cell r="AF91">
            <v>93057.8</v>
          </cell>
          <cell r="AH91">
            <v>89</v>
          </cell>
          <cell r="AI91">
            <v>96655</v>
          </cell>
          <cell r="AK91">
            <v>89</v>
          </cell>
          <cell r="AL91">
            <v>86793.5</v>
          </cell>
        </row>
        <row r="92">
          <cell r="Y92">
            <v>90</v>
          </cell>
          <cell r="Z92">
            <v>41999</v>
          </cell>
          <cell r="AB92">
            <v>90</v>
          </cell>
          <cell r="AC92">
            <v>92874</v>
          </cell>
          <cell r="AE92">
            <v>90</v>
          </cell>
          <cell r="AF92">
            <v>94123</v>
          </cell>
          <cell r="AH92">
            <v>90</v>
          </cell>
          <cell r="AI92">
            <v>97713</v>
          </cell>
          <cell r="AK92">
            <v>90</v>
          </cell>
          <cell r="AL92">
            <v>93184</v>
          </cell>
        </row>
        <row r="93">
          <cell r="Y93">
            <v>91</v>
          </cell>
          <cell r="Z93">
            <v>42472.1</v>
          </cell>
          <cell r="AB93">
            <v>91</v>
          </cell>
          <cell r="AC93">
            <v>93938</v>
          </cell>
          <cell r="AE93">
            <v>91</v>
          </cell>
          <cell r="AF93">
            <v>95187.6</v>
          </cell>
          <cell r="AH93">
            <v>91</v>
          </cell>
          <cell r="AI93">
            <v>98773</v>
          </cell>
          <cell r="AK93">
            <v>91</v>
          </cell>
          <cell r="AL93">
            <v>94247.6</v>
          </cell>
        </row>
        <row r="94">
          <cell r="Y94">
            <v>92</v>
          </cell>
          <cell r="Z94">
            <v>42945.2</v>
          </cell>
          <cell r="AB94">
            <v>92</v>
          </cell>
          <cell r="AC94">
            <v>95002.1</v>
          </cell>
          <cell r="AE94">
            <v>92</v>
          </cell>
          <cell r="AF94">
            <v>96252.3</v>
          </cell>
          <cell r="AH94">
            <v>92</v>
          </cell>
          <cell r="AI94">
            <v>99833</v>
          </cell>
          <cell r="AK94">
            <v>92</v>
          </cell>
          <cell r="AL94">
            <v>95311.3</v>
          </cell>
        </row>
        <row r="95">
          <cell r="Y95">
            <v>93</v>
          </cell>
          <cell r="Z95">
            <v>43418.3</v>
          </cell>
          <cell r="AB95">
            <v>93</v>
          </cell>
          <cell r="AC95">
            <v>96066.1</v>
          </cell>
          <cell r="AE95">
            <v>93</v>
          </cell>
          <cell r="AF95">
            <v>97316.9</v>
          </cell>
          <cell r="AH95">
            <v>93</v>
          </cell>
          <cell r="AI95">
            <v>100903</v>
          </cell>
          <cell r="AK95">
            <v>93</v>
          </cell>
          <cell r="AL95">
            <v>96374.9</v>
          </cell>
        </row>
        <row r="96">
          <cell r="Y96">
            <v>94</v>
          </cell>
          <cell r="Z96">
            <v>43891.4</v>
          </cell>
          <cell r="AB96">
            <v>94</v>
          </cell>
          <cell r="AC96">
            <v>97130.2</v>
          </cell>
          <cell r="AE96">
            <v>94</v>
          </cell>
          <cell r="AF96">
            <v>98381.6</v>
          </cell>
          <cell r="AH96">
            <v>94</v>
          </cell>
          <cell r="AI96">
            <v>101963</v>
          </cell>
          <cell r="AK96">
            <v>94</v>
          </cell>
          <cell r="AL96">
            <v>97438.5</v>
          </cell>
        </row>
        <row r="97">
          <cell r="Y97">
            <v>95</v>
          </cell>
          <cell r="Z97">
            <v>44364.5</v>
          </cell>
          <cell r="AB97">
            <v>95</v>
          </cell>
          <cell r="AC97">
            <v>98194.2</v>
          </cell>
          <cell r="AE97">
            <v>95</v>
          </cell>
          <cell r="AF97">
            <v>99446.2</v>
          </cell>
          <cell r="AH97">
            <v>95</v>
          </cell>
          <cell r="AI97">
            <v>103023</v>
          </cell>
          <cell r="AK97">
            <v>95</v>
          </cell>
          <cell r="AL97">
            <v>98507</v>
          </cell>
        </row>
        <row r="98">
          <cell r="Y98">
            <v>96</v>
          </cell>
          <cell r="Z98">
            <v>44837.599999999999</v>
          </cell>
          <cell r="AB98">
            <v>96</v>
          </cell>
          <cell r="AC98">
            <v>99258.3</v>
          </cell>
          <cell r="AE98">
            <v>96</v>
          </cell>
          <cell r="AF98">
            <v>100510.8</v>
          </cell>
          <cell r="AH98">
            <v>96</v>
          </cell>
          <cell r="AI98">
            <v>104093</v>
          </cell>
          <cell r="AK98">
            <v>96</v>
          </cell>
          <cell r="AL98">
            <v>94247.6</v>
          </cell>
        </row>
        <row r="99">
          <cell r="Y99">
            <v>97</v>
          </cell>
          <cell r="Z99">
            <v>45310.7</v>
          </cell>
          <cell r="AB99">
            <v>97</v>
          </cell>
          <cell r="AC99">
            <v>100322.3</v>
          </cell>
          <cell r="AE99">
            <v>97</v>
          </cell>
          <cell r="AF99">
            <v>101575.5</v>
          </cell>
          <cell r="AH99">
            <v>97</v>
          </cell>
          <cell r="AI99">
            <v>105153</v>
          </cell>
          <cell r="AK99">
            <v>97</v>
          </cell>
          <cell r="AL99">
            <v>95311.3</v>
          </cell>
        </row>
        <row r="100">
          <cell r="Y100">
            <v>98</v>
          </cell>
          <cell r="Z100">
            <v>45783.8</v>
          </cell>
          <cell r="AB100">
            <v>98</v>
          </cell>
          <cell r="AC100">
            <v>101386.3</v>
          </cell>
          <cell r="AE100">
            <v>98</v>
          </cell>
          <cell r="AF100">
            <v>102640.1</v>
          </cell>
          <cell r="AH100">
            <v>98</v>
          </cell>
          <cell r="AI100">
            <v>106213</v>
          </cell>
          <cell r="AK100">
            <v>98</v>
          </cell>
          <cell r="AL100">
            <v>96374.9</v>
          </cell>
        </row>
        <row r="101">
          <cell r="Y101">
            <v>99</v>
          </cell>
          <cell r="Z101">
            <v>46256.9</v>
          </cell>
          <cell r="AB101">
            <v>99</v>
          </cell>
          <cell r="AC101">
            <v>102450.4</v>
          </cell>
          <cell r="AE101">
            <v>99</v>
          </cell>
          <cell r="AF101">
            <v>103704.8</v>
          </cell>
          <cell r="AH101">
            <v>99</v>
          </cell>
          <cell r="AI101">
            <v>107283</v>
          </cell>
          <cell r="AK101">
            <v>99</v>
          </cell>
          <cell r="AL101">
            <v>97438.5</v>
          </cell>
        </row>
        <row r="102">
          <cell r="Y102">
            <v>100</v>
          </cell>
          <cell r="Z102">
            <v>46738</v>
          </cell>
          <cell r="AB102">
            <v>100</v>
          </cell>
          <cell r="AC102">
            <v>103525</v>
          </cell>
          <cell r="AE102">
            <v>100</v>
          </cell>
          <cell r="AF102">
            <v>104770</v>
          </cell>
          <cell r="AH102">
            <v>100</v>
          </cell>
          <cell r="AI102">
            <v>108342</v>
          </cell>
          <cell r="AK102">
            <v>100</v>
          </cell>
          <cell r="AL102">
            <v>103830</v>
          </cell>
        </row>
        <row r="103">
          <cell r="Y103">
            <v>101</v>
          </cell>
          <cell r="Z103">
            <v>47211.1</v>
          </cell>
          <cell r="AB103">
            <v>101</v>
          </cell>
          <cell r="AC103">
            <v>104589</v>
          </cell>
          <cell r="AE103">
            <v>101</v>
          </cell>
          <cell r="AF103">
            <v>105834.6</v>
          </cell>
          <cell r="AH103">
            <v>101</v>
          </cell>
          <cell r="AI103">
            <v>109402</v>
          </cell>
          <cell r="AK103">
            <v>101</v>
          </cell>
          <cell r="AL103">
            <v>104893.6</v>
          </cell>
        </row>
        <row r="104">
          <cell r="Y104">
            <v>102</v>
          </cell>
          <cell r="Z104">
            <v>47684.2</v>
          </cell>
          <cell r="AB104">
            <v>102</v>
          </cell>
          <cell r="AC104">
            <v>105653.1</v>
          </cell>
          <cell r="AE104">
            <v>102</v>
          </cell>
          <cell r="AF104">
            <v>106899.3</v>
          </cell>
          <cell r="AH104">
            <v>102</v>
          </cell>
          <cell r="AI104">
            <v>110462</v>
          </cell>
          <cell r="AK104">
            <v>102</v>
          </cell>
          <cell r="AL104">
            <v>105957.3</v>
          </cell>
        </row>
        <row r="105">
          <cell r="Y105">
            <v>103</v>
          </cell>
          <cell r="Z105">
            <v>48157.3</v>
          </cell>
          <cell r="AB105">
            <v>103</v>
          </cell>
          <cell r="AC105">
            <v>106717.1</v>
          </cell>
          <cell r="AE105">
            <v>103</v>
          </cell>
          <cell r="AF105">
            <v>107963.9</v>
          </cell>
          <cell r="AH105">
            <v>103</v>
          </cell>
          <cell r="AI105">
            <v>111532</v>
          </cell>
          <cell r="AK105">
            <v>103</v>
          </cell>
          <cell r="AL105">
            <v>107020.9</v>
          </cell>
        </row>
        <row r="106">
          <cell r="Y106">
            <v>104</v>
          </cell>
          <cell r="Z106">
            <v>48630.400000000001</v>
          </cell>
          <cell r="AB106">
            <v>104</v>
          </cell>
          <cell r="AC106">
            <v>107781.2</v>
          </cell>
          <cell r="AE106">
            <v>104</v>
          </cell>
          <cell r="AF106">
            <v>109028.6</v>
          </cell>
          <cell r="AH106">
            <v>104</v>
          </cell>
          <cell r="AI106">
            <v>112592</v>
          </cell>
          <cell r="AK106">
            <v>104</v>
          </cell>
          <cell r="AL106">
            <v>108084.5</v>
          </cell>
        </row>
        <row r="107">
          <cell r="Y107">
            <v>105</v>
          </cell>
          <cell r="Z107">
            <v>49103.5</v>
          </cell>
          <cell r="AB107">
            <v>105</v>
          </cell>
          <cell r="AC107">
            <v>108845.2</v>
          </cell>
          <cell r="AE107">
            <v>105</v>
          </cell>
          <cell r="AF107">
            <v>110093.2</v>
          </cell>
          <cell r="AH107">
            <v>105</v>
          </cell>
          <cell r="AI107">
            <v>113652</v>
          </cell>
          <cell r="AK107">
            <v>105</v>
          </cell>
          <cell r="AL107">
            <v>109153</v>
          </cell>
        </row>
        <row r="108">
          <cell r="Y108">
            <v>106</v>
          </cell>
          <cell r="Z108">
            <v>49576.6</v>
          </cell>
          <cell r="AB108">
            <v>106</v>
          </cell>
          <cell r="AC108">
            <v>109909.3</v>
          </cell>
          <cell r="AE108">
            <v>106</v>
          </cell>
          <cell r="AF108">
            <v>111157.8</v>
          </cell>
          <cell r="AH108">
            <v>106</v>
          </cell>
          <cell r="AI108">
            <v>114722</v>
          </cell>
          <cell r="AK108">
            <v>106</v>
          </cell>
          <cell r="AL108">
            <v>104893.6</v>
          </cell>
        </row>
        <row r="109">
          <cell r="Y109">
            <v>107</v>
          </cell>
          <cell r="Z109">
            <v>50049.7</v>
          </cell>
          <cell r="AB109">
            <v>107</v>
          </cell>
          <cell r="AC109">
            <v>110973.3</v>
          </cell>
          <cell r="AE109">
            <v>107</v>
          </cell>
          <cell r="AF109">
            <v>112222.5</v>
          </cell>
          <cell r="AH109">
            <v>107</v>
          </cell>
          <cell r="AI109">
            <v>115782</v>
          </cell>
          <cell r="AK109">
            <v>107</v>
          </cell>
          <cell r="AL109">
            <v>105957.3</v>
          </cell>
        </row>
        <row r="110">
          <cell r="Y110">
            <v>108</v>
          </cell>
          <cell r="Z110">
            <v>50522.8</v>
          </cell>
          <cell r="AB110">
            <v>108</v>
          </cell>
          <cell r="AC110">
            <v>112037.3</v>
          </cell>
          <cell r="AE110">
            <v>108</v>
          </cell>
          <cell r="AF110">
            <v>113287.1</v>
          </cell>
          <cell r="AH110">
            <v>108</v>
          </cell>
          <cell r="AI110">
            <v>116842</v>
          </cell>
          <cell r="AK110">
            <v>108</v>
          </cell>
          <cell r="AL110">
            <v>107020.9</v>
          </cell>
        </row>
        <row r="111">
          <cell r="Y111">
            <v>109</v>
          </cell>
          <cell r="Z111">
            <v>50995.9</v>
          </cell>
          <cell r="AB111">
            <v>109</v>
          </cell>
          <cell r="AC111">
            <v>113101.4</v>
          </cell>
          <cell r="AE111">
            <v>109</v>
          </cell>
          <cell r="AF111">
            <v>114351.8</v>
          </cell>
          <cell r="AH111">
            <v>109</v>
          </cell>
          <cell r="AI111">
            <v>117912</v>
          </cell>
          <cell r="AK111">
            <v>109</v>
          </cell>
          <cell r="AL111">
            <v>108084.5</v>
          </cell>
        </row>
        <row r="112">
          <cell r="Y112">
            <v>110</v>
          </cell>
          <cell r="Z112">
            <v>51472</v>
          </cell>
          <cell r="AB112">
            <v>110</v>
          </cell>
          <cell r="AC112">
            <v>114174</v>
          </cell>
          <cell r="AE112">
            <v>110</v>
          </cell>
          <cell r="AF112">
            <v>115414</v>
          </cell>
          <cell r="AH112">
            <v>110</v>
          </cell>
          <cell r="AI112">
            <v>118966</v>
          </cell>
          <cell r="AK112">
            <v>110</v>
          </cell>
          <cell r="AL112">
            <v>114474</v>
          </cell>
        </row>
        <row r="113">
          <cell r="Y113">
            <v>111</v>
          </cell>
          <cell r="Z113">
            <v>51945.1</v>
          </cell>
          <cell r="AB113">
            <v>111</v>
          </cell>
          <cell r="AC113">
            <v>115238</v>
          </cell>
          <cell r="AE113">
            <v>111</v>
          </cell>
          <cell r="AF113">
            <v>116478.6</v>
          </cell>
          <cell r="AH113">
            <v>111</v>
          </cell>
          <cell r="AI113">
            <v>120026</v>
          </cell>
          <cell r="AK113">
            <v>111</v>
          </cell>
          <cell r="AL113">
            <v>115537.60000000001</v>
          </cell>
        </row>
        <row r="114">
          <cell r="Y114">
            <v>112</v>
          </cell>
          <cell r="Z114">
            <v>52418.2</v>
          </cell>
          <cell r="AB114">
            <v>112</v>
          </cell>
          <cell r="AC114">
            <v>116302.1</v>
          </cell>
          <cell r="AE114">
            <v>112</v>
          </cell>
          <cell r="AF114">
            <v>117543.3</v>
          </cell>
          <cell r="AH114">
            <v>112</v>
          </cell>
          <cell r="AI114">
            <v>121086</v>
          </cell>
          <cell r="AK114">
            <v>112</v>
          </cell>
          <cell r="AL114">
            <v>116601.3</v>
          </cell>
        </row>
        <row r="115">
          <cell r="Y115">
            <v>113</v>
          </cell>
          <cell r="Z115">
            <v>52891.3</v>
          </cell>
          <cell r="AB115">
            <v>113</v>
          </cell>
          <cell r="AC115">
            <v>117366.1</v>
          </cell>
          <cell r="AE115">
            <v>113</v>
          </cell>
          <cell r="AF115">
            <v>118607.9</v>
          </cell>
          <cell r="AH115">
            <v>113</v>
          </cell>
          <cell r="AI115">
            <v>122156</v>
          </cell>
          <cell r="AK115">
            <v>113</v>
          </cell>
          <cell r="AL115">
            <v>117664.9</v>
          </cell>
        </row>
        <row r="116">
          <cell r="Y116">
            <v>114</v>
          </cell>
          <cell r="Z116">
            <v>53364.4</v>
          </cell>
          <cell r="AB116">
            <v>114</v>
          </cell>
          <cell r="AC116">
            <v>118430.2</v>
          </cell>
          <cell r="AE116">
            <v>114</v>
          </cell>
          <cell r="AF116">
            <v>119672.6</v>
          </cell>
          <cell r="AH116">
            <v>114</v>
          </cell>
          <cell r="AI116">
            <v>123216</v>
          </cell>
          <cell r="AK116">
            <v>114</v>
          </cell>
          <cell r="AL116">
            <v>118728.5</v>
          </cell>
        </row>
        <row r="117">
          <cell r="Y117">
            <v>115</v>
          </cell>
          <cell r="Z117">
            <v>53837.5</v>
          </cell>
          <cell r="AB117">
            <v>115</v>
          </cell>
          <cell r="AC117">
            <v>119494.2</v>
          </cell>
          <cell r="AE117">
            <v>115</v>
          </cell>
          <cell r="AF117">
            <v>120737.2</v>
          </cell>
          <cell r="AH117">
            <v>115</v>
          </cell>
          <cell r="AI117">
            <v>124276</v>
          </cell>
          <cell r="AK117">
            <v>115</v>
          </cell>
          <cell r="AL117">
            <v>119793</v>
          </cell>
        </row>
        <row r="118">
          <cell r="Y118">
            <v>116</v>
          </cell>
          <cell r="Z118">
            <v>54310.6</v>
          </cell>
          <cell r="AB118">
            <v>116</v>
          </cell>
          <cell r="AC118">
            <v>120558.3</v>
          </cell>
          <cell r="AE118">
            <v>116</v>
          </cell>
          <cell r="AF118">
            <v>121801.8</v>
          </cell>
          <cell r="AH118">
            <v>116</v>
          </cell>
          <cell r="AI118">
            <v>125346</v>
          </cell>
          <cell r="AK118">
            <v>116</v>
          </cell>
          <cell r="AL118">
            <v>115537.60000000001</v>
          </cell>
        </row>
        <row r="119">
          <cell r="Y119">
            <v>117</v>
          </cell>
          <cell r="Z119">
            <v>54783.7</v>
          </cell>
          <cell r="AB119">
            <v>117</v>
          </cell>
          <cell r="AC119">
            <v>121622.3</v>
          </cell>
          <cell r="AE119">
            <v>117</v>
          </cell>
          <cell r="AF119">
            <v>122866.5</v>
          </cell>
          <cell r="AH119">
            <v>117</v>
          </cell>
          <cell r="AI119">
            <v>126406</v>
          </cell>
          <cell r="AK119">
            <v>117</v>
          </cell>
          <cell r="AL119">
            <v>116601.3</v>
          </cell>
        </row>
        <row r="120">
          <cell r="Y120">
            <v>118</v>
          </cell>
          <cell r="Z120">
            <v>55256.800000000003</v>
          </cell>
          <cell r="AB120">
            <v>118</v>
          </cell>
          <cell r="AC120">
            <v>122686.3</v>
          </cell>
          <cell r="AE120">
            <v>118</v>
          </cell>
          <cell r="AF120">
            <v>123931.1</v>
          </cell>
          <cell r="AH120">
            <v>118</v>
          </cell>
          <cell r="AI120">
            <v>127466</v>
          </cell>
          <cell r="AK120">
            <v>118</v>
          </cell>
          <cell r="AL120">
            <v>117664.9</v>
          </cell>
        </row>
        <row r="121">
          <cell r="Y121">
            <v>119</v>
          </cell>
          <cell r="Z121">
            <v>55729.9</v>
          </cell>
          <cell r="AB121">
            <v>119</v>
          </cell>
          <cell r="AC121">
            <v>123750.39999999999</v>
          </cell>
          <cell r="AE121">
            <v>119</v>
          </cell>
          <cell r="AF121">
            <v>124995.8</v>
          </cell>
          <cell r="AH121">
            <v>119</v>
          </cell>
          <cell r="AI121">
            <v>128536</v>
          </cell>
          <cell r="AK121">
            <v>119</v>
          </cell>
          <cell r="AL121">
            <v>118728.5</v>
          </cell>
        </row>
        <row r="122">
          <cell r="Y122">
            <v>120</v>
          </cell>
          <cell r="Z122">
            <v>56204</v>
          </cell>
          <cell r="AB122">
            <v>120</v>
          </cell>
          <cell r="AC122">
            <v>124818</v>
          </cell>
          <cell r="AE122">
            <v>120</v>
          </cell>
          <cell r="AF122">
            <v>126053</v>
          </cell>
          <cell r="AH122">
            <v>120</v>
          </cell>
          <cell r="AI122">
            <v>129586</v>
          </cell>
          <cell r="AK122">
            <v>120</v>
          </cell>
          <cell r="AL122">
            <v>125112</v>
          </cell>
        </row>
        <row r="123">
          <cell r="Y123">
            <v>121</v>
          </cell>
          <cell r="Z123">
            <v>56677.1</v>
          </cell>
          <cell r="AB123">
            <v>121</v>
          </cell>
          <cell r="AC123">
            <v>125882</v>
          </cell>
          <cell r="AE123">
            <v>121</v>
          </cell>
          <cell r="AF123">
            <v>127117.6</v>
          </cell>
          <cell r="AH123">
            <v>121</v>
          </cell>
          <cell r="AI123">
            <v>130646</v>
          </cell>
          <cell r="AK123">
            <v>121</v>
          </cell>
          <cell r="AL123">
            <v>126175.6</v>
          </cell>
        </row>
        <row r="124">
          <cell r="Y124">
            <v>122</v>
          </cell>
          <cell r="Z124">
            <v>57150.2</v>
          </cell>
          <cell r="AB124">
            <v>122</v>
          </cell>
          <cell r="AC124">
            <v>126946.1</v>
          </cell>
          <cell r="AE124">
            <v>122</v>
          </cell>
          <cell r="AF124">
            <v>128182.3</v>
          </cell>
          <cell r="AH124">
            <v>122</v>
          </cell>
          <cell r="AI124">
            <v>131706</v>
          </cell>
          <cell r="AK124">
            <v>122</v>
          </cell>
          <cell r="AL124">
            <v>127239.3</v>
          </cell>
        </row>
        <row r="125">
          <cell r="Y125">
            <v>123</v>
          </cell>
          <cell r="Z125">
            <v>57623.3</v>
          </cell>
          <cell r="AB125">
            <v>123</v>
          </cell>
          <cell r="AC125">
            <v>128010.1</v>
          </cell>
          <cell r="AE125">
            <v>123</v>
          </cell>
          <cell r="AF125">
            <v>129246.9</v>
          </cell>
          <cell r="AH125">
            <v>123</v>
          </cell>
          <cell r="AI125">
            <v>132776</v>
          </cell>
          <cell r="AK125">
            <v>123</v>
          </cell>
          <cell r="AL125">
            <v>128302.9</v>
          </cell>
        </row>
        <row r="126">
          <cell r="Y126">
            <v>124</v>
          </cell>
          <cell r="Z126">
            <v>58096.4</v>
          </cell>
          <cell r="AB126">
            <v>124</v>
          </cell>
          <cell r="AC126">
            <v>129074.2</v>
          </cell>
          <cell r="AE126">
            <v>124</v>
          </cell>
          <cell r="AF126">
            <v>130311.6</v>
          </cell>
          <cell r="AH126">
            <v>124</v>
          </cell>
          <cell r="AI126">
            <v>133836</v>
          </cell>
          <cell r="AK126">
            <v>124</v>
          </cell>
          <cell r="AL126">
            <v>129366.5</v>
          </cell>
        </row>
        <row r="127">
          <cell r="Y127">
            <v>125</v>
          </cell>
          <cell r="Z127">
            <v>58569.5</v>
          </cell>
          <cell r="AB127">
            <v>125</v>
          </cell>
          <cell r="AC127">
            <v>130138.2</v>
          </cell>
          <cell r="AE127">
            <v>125</v>
          </cell>
          <cell r="AF127">
            <v>131376.20000000001</v>
          </cell>
          <cell r="AH127">
            <v>125</v>
          </cell>
          <cell r="AI127">
            <v>134896</v>
          </cell>
          <cell r="AK127">
            <v>125</v>
          </cell>
          <cell r="AL127">
            <v>130431</v>
          </cell>
        </row>
        <row r="128">
          <cell r="Y128">
            <v>126</v>
          </cell>
          <cell r="Z128">
            <v>59042.6</v>
          </cell>
          <cell r="AB128">
            <v>126</v>
          </cell>
          <cell r="AC128">
            <v>131202.29999999999</v>
          </cell>
          <cell r="AE128">
            <v>126</v>
          </cell>
          <cell r="AF128">
            <v>132440.79999999999</v>
          </cell>
          <cell r="AH128">
            <v>126</v>
          </cell>
          <cell r="AI128">
            <v>135966</v>
          </cell>
          <cell r="AK128">
            <v>126</v>
          </cell>
          <cell r="AL128">
            <v>126175.6</v>
          </cell>
        </row>
        <row r="129">
          <cell r="Y129">
            <v>127</v>
          </cell>
          <cell r="Z129">
            <v>59515.7</v>
          </cell>
          <cell r="AB129">
            <v>127</v>
          </cell>
          <cell r="AC129">
            <v>132266.29999999999</v>
          </cell>
          <cell r="AE129">
            <v>127</v>
          </cell>
          <cell r="AF129">
            <v>133505.5</v>
          </cell>
          <cell r="AH129">
            <v>127</v>
          </cell>
          <cell r="AI129">
            <v>137026</v>
          </cell>
          <cell r="AK129">
            <v>127</v>
          </cell>
          <cell r="AL129">
            <v>127239.3</v>
          </cell>
        </row>
        <row r="130">
          <cell r="Y130">
            <v>128</v>
          </cell>
          <cell r="Z130">
            <v>59988.800000000003</v>
          </cell>
          <cell r="AB130">
            <v>128</v>
          </cell>
          <cell r="AC130">
            <v>133330.29999999999</v>
          </cell>
          <cell r="AE130">
            <v>128</v>
          </cell>
          <cell r="AF130">
            <v>134570.1</v>
          </cell>
          <cell r="AH130">
            <v>128</v>
          </cell>
          <cell r="AI130">
            <v>138086</v>
          </cell>
          <cell r="AK130">
            <v>128</v>
          </cell>
          <cell r="AL130">
            <v>128302.9</v>
          </cell>
        </row>
        <row r="131">
          <cell r="Y131">
            <v>129</v>
          </cell>
          <cell r="Z131">
            <v>60461.9</v>
          </cell>
          <cell r="AB131">
            <v>129</v>
          </cell>
          <cell r="AC131">
            <v>134394.4</v>
          </cell>
          <cell r="AE131">
            <v>129</v>
          </cell>
          <cell r="AF131">
            <v>135634.79999999999</v>
          </cell>
          <cell r="AH131">
            <v>129</v>
          </cell>
          <cell r="AI131">
            <v>139156</v>
          </cell>
          <cell r="AK131">
            <v>129</v>
          </cell>
          <cell r="AL131">
            <v>129366.5</v>
          </cell>
        </row>
        <row r="132">
          <cell r="Y132">
            <v>130</v>
          </cell>
          <cell r="Z132">
            <v>60937</v>
          </cell>
          <cell r="AB132">
            <v>130</v>
          </cell>
          <cell r="AC132">
            <v>135462</v>
          </cell>
          <cell r="AE132">
            <v>130</v>
          </cell>
          <cell r="AF132">
            <v>136691</v>
          </cell>
          <cell r="AH132">
            <v>130</v>
          </cell>
          <cell r="AI132">
            <v>140207</v>
          </cell>
          <cell r="AK132">
            <v>130</v>
          </cell>
          <cell r="AL132">
            <v>135750</v>
          </cell>
        </row>
        <row r="133">
          <cell r="Y133">
            <v>131</v>
          </cell>
          <cell r="Z133">
            <v>61410.1</v>
          </cell>
          <cell r="AB133">
            <v>131</v>
          </cell>
          <cell r="AC133">
            <v>136526</v>
          </cell>
          <cell r="AE133">
            <v>131</v>
          </cell>
          <cell r="AF133">
            <v>137755.6</v>
          </cell>
          <cell r="AH133">
            <v>131</v>
          </cell>
          <cell r="AI133">
            <v>141267</v>
          </cell>
          <cell r="AK133">
            <v>131</v>
          </cell>
          <cell r="AL133">
            <v>136813.6</v>
          </cell>
        </row>
        <row r="134">
          <cell r="Y134">
            <v>132</v>
          </cell>
          <cell r="Z134">
            <v>61883.199999999997</v>
          </cell>
          <cell r="AB134">
            <v>132</v>
          </cell>
          <cell r="AC134">
            <v>137590.1</v>
          </cell>
          <cell r="AE134">
            <v>132</v>
          </cell>
          <cell r="AF134">
            <v>138820.29999999999</v>
          </cell>
          <cell r="AH134">
            <v>132</v>
          </cell>
          <cell r="AI134">
            <v>142327</v>
          </cell>
          <cell r="AK134">
            <v>132</v>
          </cell>
          <cell r="AL134">
            <v>137877.29999999999</v>
          </cell>
        </row>
        <row r="135">
          <cell r="Y135">
            <v>133</v>
          </cell>
          <cell r="Z135">
            <v>62356.3</v>
          </cell>
          <cell r="AB135">
            <v>133</v>
          </cell>
          <cell r="AC135">
            <v>138654.1</v>
          </cell>
          <cell r="AE135">
            <v>133</v>
          </cell>
          <cell r="AF135">
            <v>139884.9</v>
          </cell>
          <cell r="AH135">
            <v>133</v>
          </cell>
          <cell r="AI135">
            <v>143397</v>
          </cell>
          <cell r="AK135">
            <v>133</v>
          </cell>
          <cell r="AL135">
            <v>138940.9</v>
          </cell>
        </row>
        <row r="136">
          <cell r="Y136">
            <v>134</v>
          </cell>
          <cell r="Z136">
            <v>62829.4</v>
          </cell>
          <cell r="AB136">
            <v>134</v>
          </cell>
          <cell r="AC136">
            <v>139718.20000000001</v>
          </cell>
          <cell r="AE136">
            <v>134</v>
          </cell>
          <cell r="AF136">
            <v>140949.6</v>
          </cell>
          <cell r="AH136">
            <v>134</v>
          </cell>
          <cell r="AI136">
            <v>144457</v>
          </cell>
          <cell r="AK136">
            <v>134</v>
          </cell>
          <cell r="AL136">
            <v>140004.5</v>
          </cell>
        </row>
        <row r="137">
          <cell r="Y137">
            <v>135</v>
          </cell>
          <cell r="Z137">
            <v>63302.5</v>
          </cell>
          <cell r="AB137">
            <v>135</v>
          </cell>
          <cell r="AC137">
            <v>140782.20000000001</v>
          </cell>
          <cell r="AE137">
            <v>135</v>
          </cell>
          <cell r="AF137">
            <v>142014.20000000001</v>
          </cell>
          <cell r="AH137">
            <v>135</v>
          </cell>
          <cell r="AI137">
            <v>145517</v>
          </cell>
          <cell r="AK137">
            <v>135</v>
          </cell>
          <cell r="AL137">
            <v>146388</v>
          </cell>
        </row>
        <row r="138">
          <cell r="Y138">
            <v>136</v>
          </cell>
          <cell r="Z138">
            <v>63775.6</v>
          </cell>
          <cell r="AB138">
            <v>136</v>
          </cell>
          <cell r="AC138">
            <v>141846.29999999999</v>
          </cell>
          <cell r="AE138">
            <v>136</v>
          </cell>
          <cell r="AF138">
            <v>143078.79999999999</v>
          </cell>
          <cell r="AH138">
            <v>136</v>
          </cell>
          <cell r="AI138">
            <v>146587</v>
          </cell>
          <cell r="AK138">
            <v>136</v>
          </cell>
          <cell r="AL138">
            <v>136813.6</v>
          </cell>
        </row>
        <row r="139">
          <cell r="Y139">
            <v>137</v>
          </cell>
          <cell r="Z139">
            <v>64248.7</v>
          </cell>
          <cell r="AB139">
            <v>137</v>
          </cell>
          <cell r="AC139">
            <v>142910.29999999999</v>
          </cell>
          <cell r="AE139">
            <v>137</v>
          </cell>
          <cell r="AF139">
            <v>144143.5</v>
          </cell>
          <cell r="AH139">
            <v>137</v>
          </cell>
          <cell r="AI139">
            <v>147647</v>
          </cell>
          <cell r="AK139">
            <v>137</v>
          </cell>
          <cell r="AL139">
            <v>137877.29999999999</v>
          </cell>
        </row>
        <row r="140">
          <cell r="Y140">
            <v>138</v>
          </cell>
          <cell r="Z140">
            <v>64721.8</v>
          </cell>
          <cell r="AB140">
            <v>138</v>
          </cell>
          <cell r="AC140">
            <v>143974.29999999999</v>
          </cell>
          <cell r="AE140">
            <v>138</v>
          </cell>
          <cell r="AF140">
            <v>145208.1</v>
          </cell>
          <cell r="AH140">
            <v>138</v>
          </cell>
          <cell r="AI140">
            <v>148707</v>
          </cell>
          <cell r="AK140">
            <v>138</v>
          </cell>
          <cell r="AL140">
            <v>138940.9</v>
          </cell>
        </row>
        <row r="141">
          <cell r="Y141">
            <v>139</v>
          </cell>
          <cell r="Z141">
            <v>65194.9</v>
          </cell>
          <cell r="AB141">
            <v>139</v>
          </cell>
          <cell r="AC141">
            <v>145038.39999999999</v>
          </cell>
          <cell r="AE141">
            <v>139</v>
          </cell>
          <cell r="AF141">
            <v>146272.79999999999</v>
          </cell>
          <cell r="AH141">
            <v>139</v>
          </cell>
          <cell r="AI141">
            <v>149777</v>
          </cell>
          <cell r="AK141">
            <v>139</v>
          </cell>
          <cell r="AL141">
            <v>140004.5</v>
          </cell>
        </row>
        <row r="142">
          <cell r="Y142">
            <v>140</v>
          </cell>
          <cell r="Z142">
            <v>65669</v>
          </cell>
          <cell r="AB142">
            <v>140</v>
          </cell>
          <cell r="AC142">
            <v>146106</v>
          </cell>
          <cell r="AE142">
            <v>140</v>
          </cell>
          <cell r="AF142">
            <v>147329</v>
          </cell>
          <cell r="AH142">
            <v>140</v>
          </cell>
          <cell r="AI142">
            <v>150827</v>
          </cell>
          <cell r="AK142">
            <v>140</v>
          </cell>
          <cell r="AL142">
            <v>146388</v>
          </cell>
        </row>
        <row r="143">
          <cell r="Y143">
            <v>141</v>
          </cell>
          <cell r="Z143">
            <v>66142.100000000006</v>
          </cell>
          <cell r="AB143">
            <v>141</v>
          </cell>
          <cell r="AC143">
            <v>147170</v>
          </cell>
          <cell r="AE143">
            <v>141</v>
          </cell>
          <cell r="AF143">
            <v>148393.60000000001</v>
          </cell>
          <cell r="AH143">
            <v>141</v>
          </cell>
          <cell r="AI143">
            <v>151887</v>
          </cell>
          <cell r="AK143">
            <v>141</v>
          </cell>
          <cell r="AL143">
            <v>147451.6</v>
          </cell>
        </row>
        <row r="144">
          <cell r="Y144">
            <v>142</v>
          </cell>
          <cell r="Z144">
            <v>66615.199999999997</v>
          </cell>
          <cell r="AB144">
            <v>142</v>
          </cell>
          <cell r="AC144">
            <v>148234.1</v>
          </cell>
          <cell r="AE144">
            <v>142</v>
          </cell>
          <cell r="AF144">
            <v>149458.29999999999</v>
          </cell>
          <cell r="AH144">
            <v>142</v>
          </cell>
          <cell r="AI144">
            <v>152947</v>
          </cell>
          <cell r="AK144">
            <v>142</v>
          </cell>
          <cell r="AL144">
            <v>148515.29999999999</v>
          </cell>
        </row>
        <row r="145">
          <cell r="Y145">
            <v>143</v>
          </cell>
          <cell r="Z145">
            <v>67088.3</v>
          </cell>
          <cell r="AB145">
            <v>143</v>
          </cell>
          <cell r="AC145">
            <v>149298.1</v>
          </cell>
          <cell r="AE145">
            <v>143</v>
          </cell>
          <cell r="AF145">
            <v>150522.9</v>
          </cell>
          <cell r="AH145">
            <v>143</v>
          </cell>
          <cell r="AI145">
            <v>154017</v>
          </cell>
          <cell r="AK145">
            <v>143</v>
          </cell>
          <cell r="AL145">
            <v>149578.9</v>
          </cell>
        </row>
        <row r="146">
          <cell r="Y146">
            <v>144</v>
          </cell>
          <cell r="Z146">
            <v>67561.399999999994</v>
          </cell>
          <cell r="AB146">
            <v>144</v>
          </cell>
          <cell r="AC146">
            <v>150362.20000000001</v>
          </cell>
          <cell r="AE146">
            <v>144</v>
          </cell>
          <cell r="AF146">
            <v>151587.6</v>
          </cell>
          <cell r="AH146">
            <v>144</v>
          </cell>
          <cell r="AI146">
            <v>155077</v>
          </cell>
          <cell r="AK146">
            <v>144</v>
          </cell>
          <cell r="AL146">
            <v>150642.5</v>
          </cell>
        </row>
        <row r="147">
          <cell r="Y147">
            <v>145</v>
          </cell>
          <cell r="Z147">
            <v>68034.5</v>
          </cell>
          <cell r="AB147">
            <v>145</v>
          </cell>
          <cell r="AC147">
            <v>151426.20000000001</v>
          </cell>
          <cell r="AE147">
            <v>145</v>
          </cell>
          <cell r="AF147">
            <v>152652.20000000001</v>
          </cell>
          <cell r="AH147">
            <v>145</v>
          </cell>
          <cell r="AI147">
            <v>156137</v>
          </cell>
          <cell r="AK147">
            <v>145</v>
          </cell>
          <cell r="AL147">
            <v>151706</v>
          </cell>
        </row>
        <row r="148">
          <cell r="Y148">
            <v>146</v>
          </cell>
          <cell r="Z148">
            <v>68507.600000000006</v>
          </cell>
          <cell r="AB148">
            <v>146</v>
          </cell>
          <cell r="AC148">
            <v>152490.29999999999</v>
          </cell>
          <cell r="AE148">
            <v>146</v>
          </cell>
          <cell r="AF148">
            <v>153716.79999999999</v>
          </cell>
          <cell r="AH148">
            <v>146</v>
          </cell>
          <cell r="AI148">
            <v>157207</v>
          </cell>
          <cell r="AK148">
            <v>146</v>
          </cell>
          <cell r="AL148">
            <v>147451.6</v>
          </cell>
        </row>
        <row r="149">
          <cell r="Y149">
            <v>147</v>
          </cell>
          <cell r="Z149">
            <v>68980.7</v>
          </cell>
          <cell r="AB149">
            <v>147</v>
          </cell>
          <cell r="AC149">
            <v>153554.29999999999</v>
          </cell>
          <cell r="AE149">
            <v>147</v>
          </cell>
          <cell r="AF149">
            <v>154781.5</v>
          </cell>
          <cell r="AH149">
            <v>147</v>
          </cell>
          <cell r="AI149">
            <v>158267</v>
          </cell>
          <cell r="AK149">
            <v>147</v>
          </cell>
          <cell r="AL149">
            <v>148515.29999999999</v>
          </cell>
        </row>
        <row r="150">
          <cell r="Y150">
            <v>148</v>
          </cell>
          <cell r="Z150">
            <v>69453.8</v>
          </cell>
          <cell r="AB150">
            <v>148</v>
          </cell>
          <cell r="AC150">
            <v>154618.29999999999</v>
          </cell>
          <cell r="AE150">
            <v>148</v>
          </cell>
          <cell r="AF150">
            <v>155846.1</v>
          </cell>
          <cell r="AH150">
            <v>148</v>
          </cell>
          <cell r="AI150">
            <v>159327</v>
          </cell>
          <cell r="AK150">
            <v>148</v>
          </cell>
          <cell r="AL150">
            <v>149578.9</v>
          </cell>
        </row>
        <row r="151">
          <cell r="Y151">
            <v>149</v>
          </cell>
          <cell r="Z151">
            <v>69926.899999999994</v>
          </cell>
          <cell r="AB151">
            <v>149</v>
          </cell>
          <cell r="AC151">
            <v>155682.4</v>
          </cell>
          <cell r="AE151">
            <v>149</v>
          </cell>
          <cell r="AF151">
            <v>156910.79999999999</v>
          </cell>
          <cell r="AH151">
            <v>149</v>
          </cell>
          <cell r="AI151">
            <v>160397</v>
          </cell>
          <cell r="AK151">
            <v>149</v>
          </cell>
          <cell r="AL151">
            <v>150642.5</v>
          </cell>
        </row>
        <row r="152">
          <cell r="Y152">
            <v>150</v>
          </cell>
          <cell r="Z152">
            <v>70402</v>
          </cell>
          <cell r="AB152">
            <v>150</v>
          </cell>
          <cell r="AC152">
            <v>156750</v>
          </cell>
          <cell r="AE152">
            <v>150</v>
          </cell>
          <cell r="AF152">
            <v>157968</v>
          </cell>
          <cell r="AH152">
            <v>150</v>
          </cell>
          <cell r="AI152">
            <v>161447</v>
          </cell>
          <cell r="AK152">
            <v>150</v>
          </cell>
          <cell r="AL152">
            <v>157025</v>
          </cell>
        </row>
        <row r="153">
          <cell r="Y153">
            <v>151</v>
          </cell>
          <cell r="Z153">
            <v>70875.100000000006</v>
          </cell>
          <cell r="AB153">
            <v>151</v>
          </cell>
          <cell r="AC153">
            <v>157814</v>
          </cell>
          <cell r="AE153">
            <v>151</v>
          </cell>
          <cell r="AF153">
            <v>159032.6</v>
          </cell>
          <cell r="AH153">
            <v>151</v>
          </cell>
          <cell r="AI153">
            <v>162507</v>
          </cell>
          <cell r="AK153">
            <v>151</v>
          </cell>
          <cell r="AL153">
            <v>158088.6</v>
          </cell>
        </row>
        <row r="154">
          <cell r="Y154">
            <v>152</v>
          </cell>
          <cell r="Z154">
            <v>71348.2</v>
          </cell>
          <cell r="AB154">
            <v>152</v>
          </cell>
          <cell r="AC154">
            <v>158878.1</v>
          </cell>
          <cell r="AE154">
            <v>152</v>
          </cell>
          <cell r="AF154">
            <v>160097.29999999999</v>
          </cell>
          <cell r="AH154">
            <v>152</v>
          </cell>
          <cell r="AI154">
            <v>163567</v>
          </cell>
          <cell r="AK154">
            <v>152</v>
          </cell>
          <cell r="AL154">
            <v>159152.29999999999</v>
          </cell>
        </row>
        <row r="155">
          <cell r="Y155">
            <v>153</v>
          </cell>
          <cell r="Z155">
            <v>71821.3</v>
          </cell>
          <cell r="AB155">
            <v>153</v>
          </cell>
          <cell r="AC155">
            <v>159942.1</v>
          </cell>
          <cell r="AE155">
            <v>153</v>
          </cell>
          <cell r="AF155">
            <v>161161.9</v>
          </cell>
          <cell r="AH155">
            <v>153</v>
          </cell>
          <cell r="AI155">
            <v>164637</v>
          </cell>
          <cell r="AK155">
            <v>153</v>
          </cell>
          <cell r="AL155">
            <v>160215.9</v>
          </cell>
        </row>
        <row r="156">
          <cell r="Y156">
            <v>154</v>
          </cell>
          <cell r="Z156">
            <v>72294.399999999994</v>
          </cell>
          <cell r="AB156">
            <v>154</v>
          </cell>
          <cell r="AC156">
            <v>161006.20000000001</v>
          </cell>
          <cell r="AE156">
            <v>154</v>
          </cell>
          <cell r="AF156">
            <v>162226.6</v>
          </cell>
          <cell r="AH156">
            <v>154</v>
          </cell>
          <cell r="AI156">
            <v>165697</v>
          </cell>
          <cell r="AK156">
            <v>154</v>
          </cell>
          <cell r="AL156">
            <v>161279.5</v>
          </cell>
        </row>
        <row r="157">
          <cell r="Y157">
            <v>155</v>
          </cell>
          <cell r="Z157">
            <v>72767.5</v>
          </cell>
          <cell r="AB157">
            <v>155</v>
          </cell>
          <cell r="AC157">
            <v>162070.20000000001</v>
          </cell>
          <cell r="AE157">
            <v>155</v>
          </cell>
          <cell r="AF157">
            <v>163291.20000000001</v>
          </cell>
          <cell r="AH157">
            <v>155</v>
          </cell>
          <cell r="AI157">
            <v>166757</v>
          </cell>
          <cell r="AK157">
            <v>155</v>
          </cell>
          <cell r="AL157">
            <v>162344</v>
          </cell>
        </row>
        <row r="158">
          <cell r="Y158">
            <v>156</v>
          </cell>
          <cell r="Z158">
            <v>73240.600000000006</v>
          </cell>
          <cell r="AB158">
            <v>156</v>
          </cell>
          <cell r="AC158">
            <v>163134.29999999999</v>
          </cell>
          <cell r="AE158">
            <v>156</v>
          </cell>
          <cell r="AF158">
            <v>164355.79999999999</v>
          </cell>
          <cell r="AH158">
            <v>156</v>
          </cell>
          <cell r="AI158">
            <v>167827</v>
          </cell>
          <cell r="AK158">
            <v>156</v>
          </cell>
          <cell r="AL158">
            <v>158088.6</v>
          </cell>
        </row>
        <row r="159">
          <cell r="Y159">
            <v>157</v>
          </cell>
          <cell r="Z159">
            <v>73713.7</v>
          </cell>
          <cell r="AB159">
            <v>157</v>
          </cell>
          <cell r="AC159">
            <v>164198.29999999999</v>
          </cell>
          <cell r="AE159">
            <v>157</v>
          </cell>
          <cell r="AF159">
            <v>165420.5</v>
          </cell>
          <cell r="AH159">
            <v>157</v>
          </cell>
          <cell r="AI159">
            <v>168887</v>
          </cell>
          <cell r="AK159">
            <v>157</v>
          </cell>
          <cell r="AL159">
            <v>159152.29999999999</v>
          </cell>
        </row>
        <row r="160">
          <cell r="Y160">
            <v>158</v>
          </cell>
          <cell r="Z160">
            <v>74186.8</v>
          </cell>
          <cell r="AB160">
            <v>158</v>
          </cell>
          <cell r="AC160">
            <v>165262.29999999999</v>
          </cell>
          <cell r="AE160">
            <v>158</v>
          </cell>
          <cell r="AF160">
            <v>166485.1</v>
          </cell>
          <cell r="AH160">
            <v>158</v>
          </cell>
          <cell r="AI160">
            <v>169947</v>
          </cell>
          <cell r="AK160">
            <v>158</v>
          </cell>
          <cell r="AL160">
            <v>160215.9</v>
          </cell>
        </row>
        <row r="161">
          <cell r="Y161">
            <v>159</v>
          </cell>
          <cell r="Z161">
            <v>74659.899999999994</v>
          </cell>
          <cell r="AB161">
            <v>159</v>
          </cell>
          <cell r="AC161">
            <v>166326.39999999999</v>
          </cell>
          <cell r="AE161">
            <v>159</v>
          </cell>
          <cell r="AF161">
            <v>167549.79999999999</v>
          </cell>
          <cell r="AH161">
            <v>159</v>
          </cell>
          <cell r="AI161">
            <v>171017</v>
          </cell>
          <cell r="AK161">
            <v>159</v>
          </cell>
          <cell r="AL161">
            <v>161279.5</v>
          </cell>
        </row>
        <row r="162">
          <cell r="Y162">
            <v>160</v>
          </cell>
          <cell r="Z162">
            <v>75135</v>
          </cell>
          <cell r="AB162">
            <v>160</v>
          </cell>
          <cell r="AC162">
            <v>167394</v>
          </cell>
          <cell r="AE162">
            <v>160</v>
          </cell>
          <cell r="AF162">
            <v>168606</v>
          </cell>
          <cell r="AH162">
            <v>160</v>
          </cell>
          <cell r="AI162">
            <v>172068</v>
          </cell>
          <cell r="AK162">
            <v>160</v>
          </cell>
          <cell r="AL162">
            <v>167663</v>
          </cell>
        </row>
        <row r="163">
          <cell r="Y163">
            <v>161</v>
          </cell>
          <cell r="Z163">
            <v>75608.100000000006</v>
          </cell>
          <cell r="AB163">
            <v>161</v>
          </cell>
          <cell r="AC163">
            <v>168458</v>
          </cell>
          <cell r="AE163">
            <v>161</v>
          </cell>
          <cell r="AF163">
            <v>169670.6</v>
          </cell>
          <cell r="AH163">
            <v>161</v>
          </cell>
          <cell r="AI163">
            <v>173128</v>
          </cell>
          <cell r="AK163">
            <v>161</v>
          </cell>
          <cell r="AL163">
            <v>168726.6</v>
          </cell>
        </row>
        <row r="164">
          <cell r="Y164">
            <v>162</v>
          </cell>
          <cell r="Z164">
            <v>76081.2</v>
          </cell>
          <cell r="AB164">
            <v>162</v>
          </cell>
          <cell r="AC164">
            <v>169522.1</v>
          </cell>
          <cell r="AE164">
            <v>162</v>
          </cell>
          <cell r="AF164">
            <v>170735.3</v>
          </cell>
          <cell r="AH164">
            <v>162</v>
          </cell>
          <cell r="AI164">
            <v>174188</v>
          </cell>
          <cell r="AK164">
            <v>162</v>
          </cell>
          <cell r="AL164">
            <v>169790.3</v>
          </cell>
        </row>
        <row r="165">
          <cell r="Y165">
            <v>163</v>
          </cell>
          <cell r="Z165">
            <v>76554.3</v>
          </cell>
          <cell r="AB165">
            <v>163</v>
          </cell>
          <cell r="AC165">
            <v>170586.1</v>
          </cell>
          <cell r="AE165">
            <v>163</v>
          </cell>
          <cell r="AF165">
            <v>171799.9</v>
          </cell>
          <cell r="AH165">
            <v>163</v>
          </cell>
          <cell r="AI165">
            <v>175258</v>
          </cell>
          <cell r="AK165">
            <v>163</v>
          </cell>
          <cell r="AL165">
            <v>170853.9</v>
          </cell>
        </row>
        <row r="166">
          <cell r="Y166">
            <v>164</v>
          </cell>
          <cell r="Z166">
            <v>77027.399999999994</v>
          </cell>
          <cell r="AB166">
            <v>164</v>
          </cell>
          <cell r="AC166">
            <v>171650.2</v>
          </cell>
          <cell r="AE166">
            <v>164</v>
          </cell>
          <cell r="AF166">
            <v>172864.6</v>
          </cell>
          <cell r="AH166">
            <v>164</v>
          </cell>
          <cell r="AI166">
            <v>176318</v>
          </cell>
          <cell r="AK166">
            <v>164</v>
          </cell>
          <cell r="AL166">
            <v>171917.5</v>
          </cell>
        </row>
        <row r="167">
          <cell r="Y167">
            <v>165</v>
          </cell>
          <cell r="Z167">
            <v>77500.5</v>
          </cell>
          <cell r="AB167">
            <v>165</v>
          </cell>
          <cell r="AC167">
            <v>172714.2</v>
          </cell>
          <cell r="AE167">
            <v>165</v>
          </cell>
          <cell r="AF167">
            <v>173929.2</v>
          </cell>
          <cell r="AH167">
            <v>165</v>
          </cell>
          <cell r="AI167">
            <v>177378</v>
          </cell>
          <cell r="AK167">
            <v>165</v>
          </cell>
          <cell r="AL167">
            <v>172982</v>
          </cell>
        </row>
        <row r="168">
          <cell r="Y168">
            <v>166</v>
          </cell>
          <cell r="Z168">
            <v>77973.600000000006</v>
          </cell>
          <cell r="AB168">
            <v>166</v>
          </cell>
          <cell r="AC168">
            <v>173778.3</v>
          </cell>
          <cell r="AE168">
            <v>166</v>
          </cell>
          <cell r="AF168">
            <v>174993.8</v>
          </cell>
          <cell r="AH168">
            <v>166</v>
          </cell>
          <cell r="AI168">
            <v>178448</v>
          </cell>
          <cell r="AK168">
            <v>166</v>
          </cell>
          <cell r="AL168">
            <v>168726.6</v>
          </cell>
        </row>
        <row r="169">
          <cell r="Y169">
            <v>167</v>
          </cell>
          <cell r="Z169">
            <v>78446.7</v>
          </cell>
          <cell r="AB169">
            <v>167</v>
          </cell>
          <cell r="AC169">
            <v>174842.3</v>
          </cell>
          <cell r="AE169">
            <v>167</v>
          </cell>
          <cell r="AF169">
            <v>176058.5</v>
          </cell>
          <cell r="AH169">
            <v>167</v>
          </cell>
          <cell r="AI169">
            <v>179508</v>
          </cell>
          <cell r="AK169">
            <v>167</v>
          </cell>
          <cell r="AL169">
            <v>169790.3</v>
          </cell>
        </row>
        <row r="170">
          <cell r="Y170">
            <v>168</v>
          </cell>
          <cell r="Z170">
            <v>78919.8</v>
          </cell>
          <cell r="AB170">
            <v>168</v>
          </cell>
          <cell r="AC170">
            <v>175906.3</v>
          </cell>
          <cell r="AE170">
            <v>168</v>
          </cell>
          <cell r="AF170">
            <v>177123.1</v>
          </cell>
          <cell r="AH170">
            <v>168</v>
          </cell>
          <cell r="AI170">
            <v>180568</v>
          </cell>
          <cell r="AK170">
            <v>168</v>
          </cell>
          <cell r="AL170">
            <v>170853.9</v>
          </cell>
        </row>
        <row r="171">
          <cell r="Y171">
            <v>169</v>
          </cell>
          <cell r="Z171">
            <v>79392.899999999994</v>
          </cell>
          <cell r="AB171">
            <v>169</v>
          </cell>
          <cell r="AC171">
            <v>176970.4</v>
          </cell>
          <cell r="AE171">
            <v>169</v>
          </cell>
          <cell r="AF171">
            <v>178187.8</v>
          </cell>
          <cell r="AH171">
            <v>169</v>
          </cell>
          <cell r="AI171">
            <v>181638</v>
          </cell>
          <cell r="AK171">
            <v>169</v>
          </cell>
          <cell r="AL171">
            <v>171917.5</v>
          </cell>
        </row>
        <row r="172">
          <cell r="Y172">
            <v>170</v>
          </cell>
          <cell r="Z172">
            <v>79867</v>
          </cell>
          <cell r="AB172">
            <v>170</v>
          </cell>
          <cell r="AC172">
            <v>178038</v>
          </cell>
          <cell r="AE172">
            <v>170</v>
          </cell>
          <cell r="AF172">
            <v>179244</v>
          </cell>
          <cell r="AH172">
            <v>170</v>
          </cell>
          <cell r="AI172">
            <v>182688</v>
          </cell>
          <cell r="AK172">
            <v>170</v>
          </cell>
          <cell r="AL172">
            <v>178301</v>
          </cell>
        </row>
        <row r="173">
          <cell r="Y173">
            <v>171</v>
          </cell>
          <cell r="Z173">
            <v>80340.100000000006</v>
          </cell>
          <cell r="AB173">
            <v>171</v>
          </cell>
          <cell r="AC173">
            <v>179102</v>
          </cell>
          <cell r="AE173">
            <v>171</v>
          </cell>
          <cell r="AF173">
            <v>180308.6</v>
          </cell>
          <cell r="AH173">
            <v>171</v>
          </cell>
          <cell r="AI173">
            <v>183748</v>
          </cell>
          <cell r="AK173">
            <v>171</v>
          </cell>
          <cell r="AL173">
            <v>179364.6</v>
          </cell>
        </row>
        <row r="174">
          <cell r="Y174">
            <v>172</v>
          </cell>
          <cell r="Z174">
            <v>80813.2</v>
          </cell>
          <cell r="AB174">
            <v>172</v>
          </cell>
          <cell r="AC174">
            <v>180166.1</v>
          </cell>
          <cell r="AE174">
            <v>172</v>
          </cell>
          <cell r="AF174">
            <v>181373.3</v>
          </cell>
          <cell r="AH174">
            <v>172</v>
          </cell>
          <cell r="AI174">
            <v>184808</v>
          </cell>
          <cell r="AK174">
            <v>172</v>
          </cell>
          <cell r="AL174">
            <v>180428.3</v>
          </cell>
        </row>
        <row r="175">
          <cell r="Y175">
            <v>173</v>
          </cell>
          <cell r="Z175">
            <v>81286.3</v>
          </cell>
          <cell r="AB175">
            <v>173</v>
          </cell>
          <cell r="AC175">
            <v>181230.1</v>
          </cell>
          <cell r="AE175">
            <v>173</v>
          </cell>
          <cell r="AF175">
            <v>182437.9</v>
          </cell>
          <cell r="AH175">
            <v>173</v>
          </cell>
          <cell r="AI175">
            <v>185878</v>
          </cell>
          <cell r="AK175">
            <v>173</v>
          </cell>
          <cell r="AL175">
            <v>181491.9</v>
          </cell>
        </row>
        <row r="176">
          <cell r="Y176">
            <v>174</v>
          </cell>
          <cell r="Z176">
            <v>81759.399999999994</v>
          </cell>
          <cell r="AB176">
            <v>174</v>
          </cell>
          <cell r="AC176">
            <v>182294.2</v>
          </cell>
          <cell r="AE176">
            <v>174</v>
          </cell>
          <cell r="AF176">
            <v>183502.6</v>
          </cell>
          <cell r="AH176">
            <v>174</v>
          </cell>
          <cell r="AI176">
            <v>186938</v>
          </cell>
          <cell r="AK176">
            <v>174</v>
          </cell>
          <cell r="AL176">
            <v>182555.5</v>
          </cell>
        </row>
        <row r="177">
          <cell r="Y177">
            <v>175</v>
          </cell>
          <cell r="Z177">
            <v>82232.5</v>
          </cell>
          <cell r="AB177">
            <v>175</v>
          </cell>
          <cell r="AC177">
            <v>183358.2</v>
          </cell>
          <cell r="AE177">
            <v>175</v>
          </cell>
          <cell r="AF177">
            <v>184567.2</v>
          </cell>
          <cell r="AH177">
            <v>175</v>
          </cell>
          <cell r="AI177">
            <v>187998</v>
          </cell>
          <cell r="AK177">
            <v>175</v>
          </cell>
          <cell r="AL177">
            <v>183620</v>
          </cell>
        </row>
        <row r="178">
          <cell r="Y178">
            <v>176</v>
          </cell>
          <cell r="Z178">
            <v>82705.600000000006</v>
          </cell>
          <cell r="AB178">
            <v>176</v>
          </cell>
          <cell r="AC178">
            <v>184422.3</v>
          </cell>
          <cell r="AE178">
            <v>176</v>
          </cell>
          <cell r="AF178">
            <v>185631.8</v>
          </cell>
          <cell r="AH178">
            <v>176</v>
          </cell>
          <cell r="AI178">
            <v>189068</v>
          </cell>
          <cell r="AK178">
            <v>176</v>
          </cell>
          <cell r="AL178">
            <v>179364.6</v>
          </cell>
        </row>
        <row r="179">
          <cell r="Y179">
            <v>177</v>
          </cell>
          <cell r="Z179">
            <v>83178.7</v>
          </cell>
          <cell r="AB179">
            <v>177</v>
          </cell>
          <cell r="AC179">
            <v>185486.3</v>
          </cell>
          <cell r="AE179">
            <v>177</v>
          </cell>
          <cell r="AF179">
            <v>186696.5</v>
          </cell>
          <cell r="AH179">
            <v>177</v>
          </cell>
          <cell r="AI179">
            <v>190128</v>
          </cell>
          <cell r="AK179">
            <v>177</v>
          </cell>
          <cell r="AL179">
            <v>180428.3</v>
          </cell>
        </row>
        <row r="180">
          <cell r="Y180">
            <v>178</v>
          </cell>
          <cell r="Z180">
            <v>83651.8</v>
          </cell>
          <cell r="AB180">
            <v>178</v>
          </cell>
          <cell r="AC180">
            <v>186550.3</v>
          </cell>
          <cell r="AE180">
            <v>178</v>
          </cell>
          <cell r="AF180">
            <v>187761.1</v>
          </cell>
          <cell r="AH180">
            <v>178</v>
          </cell>
          <cell r="AI180">
            <v>191188</v>
          </cell>
          <cell r="AK180">
            <v>178</v>
          </cell>
          <cell r="AL180">
            <v>181491.9</v>
          </cell>
        </row>
        <row r="181">
          <cell r="Y181">
            <v>179</v>
          </cell>
          <cell r="Z181">
            <v>84124.9</v>
          </cell>
          <cell r="AB181">
            <v>179</v>
          </cell>
          <cell r="AC181">
            <v>187614.4</v>
          </cell>
          <cell r="AE181">
            <v>179</v>
          </cell>
          <cell r="AF181">
            <v>188825.8</v>
          </cell>
          <cell r="AH181">
            <v>179</v>
          </cell>
          <cell r="AI181">
            <v>192258</v>
          </cell>
          <cell r="AK181">
            <v>179</v>
          </cell>
          <cell r="AL181">
            <v>182555.5</v>
          </cell>
        </row>
        <row r="182">
          <cell r="Y182">
            <v>180</v>
          </cell>
          <cell r="Z182">
            <v>84600</v>
          </cell>
          <cell r="AB182">
            <v>180</v>
          </cell>
          <cell r="AC182">
            <v>188682</v>
          </cell>
          <cell r="AE182">
            <v>180</v>
          </cell>
          <cell r="AF182">
            <v>189883</v>
          </cell>
          <cell r="AH182">
            <v>180</v>
          </cell>
          <cell r="AI182">
            <v>193308</v>
          </cell>
          <cell r="AK182">
            <v>180</v>
          </cell>
          <cell r="AL182">
            <v>188939</v>
          </cell>
        </row>
        <row r="183">
          <cell r="Y183">
            <v>181</v>
          </cell>
          <cell r="Z183">
            <v>85073.1</v>
          </cell>
          <cell r="AB183">
            <v>181</v>
          </cell>
          <cell r="AC183">
            <v>189746</v>
          </cell>
          <cell r="AE183">
            <v>181</v>
          </cell>
          <cell r="AF183">
            <v>190947.6</v>
          </cell>
          <cell r="AH183">
            <v>181</v>
          </cell>
          <cell r="AI183">
            <v>194368</v>
          </cell>
          <cell r="AK183">
            <v>181</v>
          </cell>
          <cell r="AL183">
            <v>190002.6</v>
          </cell>
        </row>
        <row r="184">
          <cell r="Y184">
            <v>182</v>
          </cell>
          <cell r="Z184">
            <v>85546.2</v>
          </cell>
          <cell r="AB184">
            <v>182</v>
          </cell>
          <cell r="AC184">
            <v>190810.1</v>
          </cell>
          <cell r="AE184">
            <v>182</v>
          </cell>
          <cell r="AF184">
            <v>192012.3</v>
          </cell>
          <cell r="AH184">
            <v>182</v>
          </cell>
          <cell r="AI184">
            <v>195428</v>
          </cell>
          <cell r="AK184">
            <v>182</v>
          </cell>
          <cell r="AL184">
            <v>191066.3</v>
          </cell>
        </row>
        <row r="185">
          <cell r="Y185">
            <v>183</v>
          </cell>
          <cell r="Z185">
            <v>86019.3</v>
          </cell>
          <cell r="AB185">
            <v>183</v>
          </cell>
          <cell r="AC185">
            <v>191874.1</v>
          </cell>
          <cell r="AE185">
            <v>183</v>
          </cell>
          <cell r="AF185">
            <v>193076.9</v>
          </cell>
          <cell r="AH185">
            <v>183</v>
          </cell>
          <cell r="AI185">
            <v>196498</v>
          </cell>
          <cell r="AK185">
            <v>183</v>
          </cell>
          <cell r="AL185">
            <v>192129.9</v>
          </cell>
        </row>
        <row r="186">
          <cell r="Y186">
            <v>184</v>
          </cell>
          <cell r="Z186">
            <v>86492.4</v>
          </cell>
          <cell r="AB186">
            <v>184</v>
          </cell>
          <cell r="AC186">
            <v>192938.2</v>
          </cell>
          <cell r="AE186">
            <v>184</v>
          </cell>
          <cell r="AF186">
            <v>194141.6</v>
          </cell>
          <cell r="AH186">
            <v>184</v>
          </cell>
          <cell r="AI186">
            <v>197558</v>
          </cell>
          <cell r="AK186">
            <v>184</v>
          </cell>
          <cell r="AL186">
            <v>193193.5</v>
          </cell>
        </row>
        <row r="187">
          <cell r="Y187">
            <v>185</v>
          </cell>
          <cell r="Z187">
            <v>86965.5</v>
          </cell>
          <cell r="AB187">
            <v>185</v>
          </cell>
          <cell r="AC187">
            <v>194002.2</v>
          </cell>
          <cell r="AE187">
            <v>185</v>
          </cell>
          <cell r="AF187">
            <v>195206.2</v>
          </cell>
          <cell r="AH187">
            <v>185</v>
          </cell>
          <cell r="AI187">
            <v>198618</v>
          </cell>
          <cell r="AK187">
            <v>185</v>
          </cell>
          <cell r="AL187">
            <v>194257</v>
          </cell>
        </row>
        <row r="188">
          <cell r="Y188">
            <v>186</v>
          </cell>
          <cell r="Z188">
            <v>87438.6</v>
          </cell>
          <cell r="AB188">
            <v>186</v>
          </cell>
          <cell r="AC188">
            <v>195066.3</v>
          </cell>
          <cell r="AE188">
            <v>186</v>
          </cell>
          <cell r="AF188">
            <v>196270.8</v>
          </cell>
          <cell r="AH188">
            <v>186</v>
          </cell>
          <cell r="AI188">
            <v>199688</v>
          </cell>
          <cell r="AK188">
            <v>186</v>
          </cell>
          <cell r="AL188">
            <v>190002.6</v>
          </cell>
        </row>
        <row r="189">
          <cell r="Y189">
            <v>187</v>
          </cell>
          <cell r="Z189">
            <v>87911.7</v>
          </cell>
          <cell r="AB189">
            <v>187</v>
          </cell>
          <cell r="AC189">
            <v>196130.3</v>
          </cell>
          <cell r="AE189">
            <v>187</v>
          </cell>
          <cell r="AF189">
            <v>197335.5</v>
          </cell>
          <cell r="AH189">
            <v>187</v>
          </cell>
          <cell r="AI189">
            <v>200748</v>
          </cell>
          <cell r="AK189">
            <v>187</v>
          </cell>
          <cell r="AL189">
            <v>191066.3</v>
          </cell>
        </row>
        <row r="190">
          <cell r="Y190">
            <v>188</v>
          </cell>
          <cell r="Z190">
            <v>88384.8</v>
          </cell>
          <cell r="AB190">
            <v>188</v>
          </cell>
          <cell r="AC190">
            <v>197194.3</v>
          </cell>
          <cell r="AE190">
            <v>188</v>
          </cell>
          <cell r="AF190">
            <v>198400.1</v>
          </cell>
          <cell r="AH190">
            <v>188</v>
          </cell>
          <cell r="AI190">
            <v>201808</v>
          </cell>
          <cell r="AK190">
            <v>188</v>
          </cell>
          <cell r="AL190">
            <v>192129.9</v>
          </cell>
        </row>
        <row r="191">
          <cell r="Y191">
            <v>189</v>
          </cell>
          <cell r="Z191">
            <v>88857.9</v>
          </cell>
          <cell r="AB191">
            <v>189</v>
          </cell>
          <cell r="AC191">
            <v>198258.4</v>
          </cell>
          <cell r="AE191">
            <v>189</v>
          </cell>
          <cell r="AF191">
            <v>199464.8</v>
          </cell>
          <cell r="AH191">
            <v>189</v>
          </cell>
          <cell r="AI191">
            <v>202878</v>
          </cell>
          <cell r="AK191">
            <v>189</v>
          </cell>
          <cell r="AL191">
            <v>193193.5</v>
          </cell>
        </row>
        <row r="192">
          <cell r="Y192">
            <v>190</v>
          </cell>
          <cell r="Z192">
            <v>89331</v>
          </cell>
          <cell r="AB192">
            <v>190</v>
          </cell>
          <cell r="AC192">
            <v>199323</v>
          </cell>
          <cell r="AE192">
            <v>190</v>
          </cell>
          <cell r="AF192">
            <v>200530</v>
          </cell>
          <cell r="AH192">
            <v>190</v>
          </cell>
          <cell r="AI192">
            <v>203933</v>
          </cell>
          <cell r="AK192">
            <v>190</v>
          </cell>
          <cell r="AL192">
            <v>199574</v>
          </cell>
        </row>
        <row r="193">
          <cell r="Y193">
            <v>191</v>
          </cell>
          <cell r="Z193">
            <v>89804.1</v>
          </cell>
          <cell r="AB193">
            <v>191</v>
          </cell>
          <cell r="AC193">
            <v>200387</v>
          </cell>
          <cell r="AE193">
            <v>191</v>
          </cell>
          <cell r="AF193">
            <v>201594.6</v>
          </cell>
          <cell r="AH193">
            <v>191</v>
          </cell>
          <cell r="AI193">
            <v>204993</v>
          </cell>
          <cell r="AK193">
            <v>191</v>
          </cell>
          <cell r="AL193">
            <v>200637.6</v>
          </cell>
        </row>
        <row r="194">
          <cell r="Y194">
            <v>192</v>
          </cell>
          <cell r="Z194">
            <v>90277.2</v>
          </cell>
          <cell r="AB194">
            <v>192</v>
          </cell>
          <cell r="AC194">
            <v>201451.1</v>
          </cell>
          <cell r="AE194">
            <v>192</v>
          </cell>
          <cell r="AF194">
            <v>202659.3</v>
          </cell>
          <cell r="AH194">
            <v>192</v>
          </cell>
          <cell r="AI194">
            <v>206053</v>
          </cell>
          <cell r="AK194">
            <v>192</v>
          </cell>
          <cell r="AL194">
            <v>201701.3</v>
          </cell>
        </row>
        <row r="195">
          <cell r="Y195">
            <v>193</v>
          </cell>
          <cell r="Z195">
            <v>90750.3</v>
          </cell>
          <cell r="AB195">
            <v>193</v>
          </cell>
          <cell r="AC195">
            <v>202515.1</v>
          </cell>
          <cell r="AE195">
            <v>193</v>
          </cell>
          <cell r="AF195">
            <v>203723.9</v>
          </cell>
          <cell r="AH195">
            <v>193</v>
          </cell>
          <cell r="AI195">
            <v>207123</v>
          </cell>
          <cell r="AK195">
            <v>193</v>
          </cell>
          <cell r="AL195">
            <v>202764.9</v>
          </cell>
        </row>
        <row r="196">
          <cell r="Y196">
            <v>194</v>
          </cell>
          <cell r="Z196">
            <v>91223.4</v>
          </cell>
          <cell r="AB196">
            <v>194</v>
          </cell>
          <cell r="AC196">
            <v>203579.2</v>
          </cell>
          <cell r="AE196">
            <v>194</v>
          </cell>
          <cell r="AF196">
            <v>204788.6</v>
          </cell>
          <cell r="AH196">
            <v>194</v>
          </cell>
          <cell r="AI196">
            <v>208183</v>
          </cell>
          <cell r="AK196">
            <v>194</v>
          </cell>
          <cell r="AL196">
            <v>203828.5</v>
          </cell>
        </row>
        <row r="197">
          <cell r="Y197">
            <v>195</v>
          </cell>
          <cell r="Z197">
            <v>91696.5</v>
          </cell>
          <cell r="AB197">
            <v>195</v>
          </cell>
          <cell r="AC197">
            <v>204643.20000000001</v>
          </cell>
          <cell r="AE197">
            <v>195</v>
          </cell>
          <cell r="AF197">
            <v>205853.2</v>
          </cell>
          <cell r="AH197">
            <v>195</v>
          </cell>
          <cell r="AI197">
            <v>209243</v>
          </cell>
          <cell r="AK197">
            <v>195</v>
          </cell>
          <cell r="AL197">
            <v>204891</v>
          </cell>
        </row>
        <row r="198">
          <cell r="Y198">
            <v>196</v>
          </cell>
          <cell r="Z198">
            <v>92169.600000000006</v>
          </cell>
          <cell r="AB198">
            <v>196</v>
          </cell>
          <cell r="AC198">
            <v>205707.3</v>
          </cell>
          <cell r="AE198">
            <v>196</v>
          </cell>
          <cell r="AF198">
            <v>206917.8</v>
          </cell>
          <cell r="AH198">
            <v>196</v>
          </cell>
          <cell r="AI198">
            <v>210313</v>
          </cell>
          <cell r="AK198">
            <v>196</v>
          </cell>
          <cell r="AL198">
            <v>200637.6</v>
          </cell>
        </row>
        <row r="199">
          <cell r="Y199">
            <v>197</v>
          </cell>
          <cell r="Z199">
            <v>92642.7</v>
          </cell>
          <cell r="AB199">
            <v>197</v>
          </cell>
          <cell r="AC199">
            <v>206771.3</v>
          </cell>
          <cell r="AE199">
            <v>197</v>
          </cell>
          <cell r="AF199">
            <v>207982.5</v>
          </cell>
          <cell r="AH199">
            <v>197</v>
          </cell>
          <cell r="AI199">
            <v>211373</v>
          </cell>
          <cell r="AK199">
            <v>197</v>
          </cell>
          <cell r="AL199">
            <v>201701.3</v>
          </cell>
        </row>
        <row r="200">
          <cell r="Y200">
            <v>198</v>
          </cell>
          <cell r="Z200">
            <v>93115.8</v>
          </cell>
          <cell r="AB200">
            <v>198</v>
          </cell>
          <cell r="AC200">
            <v>207835.3</v>
          </cell>
          <cell r="AE200">
            <v>198</v>
          </cell>
          <cell r="AF200">
            <v>209047.1</v>
          </cell>
          <cell r="AH200">
            <v>198</v>
          </cell>
          <cell r="AI200">
            <v>212433</v>
          </cell>
          <cell r="AK200">
            <v>198</v>
          </cell>
          <cell r="AL200">
            <v>202764.9</v>
          </cell>
        </row>
        <row r="201">
          <cell r="Y201">
            <v>199</v>
          </cell>
          <cell r="Z201">
            <v>93588.9</v>
          </cell>
          <cell r="AB201">
            <v>199</v>
          </cell>
          <cell r="AC201">
            <v>208899.4</v>
          </cell>
          <cell r="AE201">
            <v>199</v>
          </cell>
          <cell r="AF201">
            <v>210111.8</v>
          </cell>
          <cell r="AH201">
            <v>199</v>
          </cell>
          <cell r="AI201">
            <v>213503</v>
          </cell>
          <cell r="AK201">
            <v>199</v>
          </cell>
          <cell r="AL201">
            <v>203828.5</v>
          </cell>
        </row>
        <row r="202">
          <cell r="Y202">
            <v>200</v>
          </cell>
          <cell r="Z202">
            <v>94061</v>
          </cell>
          <cell r="AB202">
            <v>200</v>
          </cell>
          <cell r="AC202">
            <v>209964</v>
          </cell>
          <cell r="AE202">
            <v>200</v>
          </cell>
          <cell r="AF202">
            <v>211180</v>
          </cell>
          <cell r="AH202">
            <v>200</v>
          </cell>
          <cell r="AI202">
            <v>214558</v>
          </cell>
          <cell r="AK202">
            <v>200</v>
          </cell>
          <cell r="AL202">
            <v>210208</v>
          </cell>
        </row>
        <row r="203">
          <cell r="Y203">
            <v>201</v>
          </cell>
          <cell r="Z203">
            <v>94534.1</v>
          </cell>
          <cell r="AB203">
            <v>201</v>
          </cell>
          <cell r="AC203">
            <v>211028</v>
          </cell>
          <cell r="AE203">
            <v>201</v>
          </cell>
          <cell r="AF203">
            <v>212244.6</v>
          </cell>
          <cell r="AH203">
            <v>201</v>
          </cell>
          <cell r="AI203">
            <v>215618</v>
          </cell>
          <cell r="AK203">
            <v>201</v>
          </cell>
          <cell r="AL203">
            <v>211271.6</v>
          </cell>
        </row>
        <row r="204">
          <cell r="Y204">
            <v>202</v>
          </cell>
          <cell r="Z204">
            <v>95007.2</v>
          </cell>
          <cell r="AB204">
            <v>202</v>
          </cell>
          <cell r="AC204">
            <v>212092.1</v>
          </cell>
          <cell r="AE204">
            <v>202</v>
          </cell>
          <cell r="AF204">
            <v>213309.3</v>
          </cell>
          <cell r="AH204">
            <v>202</v>
          </cell>
          <cell r="AI204">
            <v>216678</v>
          </cell>
          <cell r="AK204">
            <v>202</v>
          </cell>
          <cell r="AL204">
            <v>212335.3</v>
          </cell>
        </row>
        <row r="205">
          <cell r="Y205">
            <v>203</v>
          </cell>
          <cell r="Z205">
            <v>95480.3</v>
          </cell>
          <cell r="AB205">
            <v>203</v>
          </cell>
          <cell r="AC205">
            <v>213156.1</v>
          </cell>
          <cell r="AE205">
            <v>203</v>
          </cell>
          <cell r="AF205">
            <v>214373.9</v>
          </cell>
          <cell r="AH205">
            <v>203</v>
          </cell>
          <cell r="AI205">
            <v>217748</v>
          </cell>
          <cell r="AK205">
            <v>203</v>
          </cell>
          <cell r="AL205">
            <v>213398.9</v>
          </cell>
        </row>
        <row r="206">
          <cell r="Y206">
            <v>204</v>
          </cell>
          <cell r="Z206">
            <v>95953.4</v>
          </cell>
          <cell r="AB206">
            <v>204</v>
          </cell>
          <cell r="AC206">
            <v>214220.2</v>
          </cell>
          <cell r="AE206">
            <v>204</v>
          </cell>
          <cell r="AF206">
            <v>215438.6</v>
          </cell>
          <cell r="AH206">
            <v>204</v>
          </cell>
          <cell r="AI206">
            <v>218808</v>
          </cell>
          <cell r="AK206">
            <v>204</v>
          </cell>
          <cell r="AL206">
            <v>214462.5</v>
          </cell>
        </row>
        <row r="207">
          <cell r="Y207">
            <v>205</v>
          </cell>
          <cell r="Z207">
            <v>96426.5</v>
          </cell>
          <cell r="AB207">
            <v>205</v>
          </cell>
          <cell r="AC207">
            <v>215284.2</v>
          </cell>
          <cell r="AE207">
            <v>205</v>
          </cell>
          <cell r="AF207">
            <v>216503.2</v>
          </cell>
          <cell r="AH207">
            <v>205</v>
          </cell>
          <cell r="AI207">
            <v>219868</v>
          </cell>
          <cell r="AK207">
            <v>205</v>
          </cell>
          <cell r="AL207">
            <v>215524</v>
          </cell>
        </row>
        <row r="208">
          <cell r="Y208">
            <v>206</v>
          </cell>
          <cell r="Z208">
            <v>96899.6</v>
          </cell>
          <cell r="AB208">
            <v>206</v>
          </cell>
          <cell r="AC208">
            <v>216348.3</v>
          </cell>
          <cell r="AE208">
            <v>206</v>
          </cell>
          <cell r="AF208">
            <v>217567.8</v>
          </cell>
          <cell r="AH208">
            <v>206</v>
          </cell>
          <cell r="AI208">
            <v>220938</v>
          </cell>
          <cell r="AK208">
            <v>206</v>
          </cell>
          <cell r="AL208">
            <v>211271.6</v>
          </cell>
        </row>
        <row r="209">
          <cell r="Y209">
            <v>207</v>
          </cell>
          <cell r="Z209">
            <v>97372.7</v>
          </cell>
          <cell r="AB209">
            <v>207</v>
          </cell>
          <cell r="AC209">
            <v>217412.3</v>
          </cell>
          <cell r="AE209">
            <v>207</v>
          </cell>
          <cell r="AF209">
            <v>218632.5</v>
          </cell>
          <cell r="AH209">
            <v>207</v>
          </cell>
          <cell r="AI209">
            <v>221998</v>
          </cell>
          <cell r="AK209">
            <v>207</v>
          </cell>
          <cell r="AL209">
            <v>212335.3</v>
          </cell>
        </row>
        <row r="210">
          <cell r="Y210">
            <v>208</v>
          </cell>
          <cell r="Z210">
            <v>97845.8</v>
          </cell>
          <cell r="AB210">
            <v>208</v>
          </cell>
          <cell r="AC210">
            <v>218476.3</v>
          </cell>
          <cell r="AE210">
            <v>208</v>
          </cell>
          <cell r="AF210">
            <v>219697.1</v>
          </cell>
          <cell r="AH210">
            <v>208</v>
          </cell>
          <cell r="AI210">
            <v>223058</v>
          </cell>
          <cell r="AK210">
            <v>208</v>
          </cell>
          <cell r="AL210">
            <v>213398.9</v>
          </cell>
        </row>
        <row r="211">
          <cell r="Y211">
            <v>209</v>
          </cell>
          <cell r="Z211">
            <v>98318.9</v>
          </cell>
          <cell r="AB211">
            <v>209</v>
          </cell>
          <cell r="AC211">
            <v>219540.4</v>
          </cell>
          <cell r="AE211">
            <v>209</v>
          </cell>
          <cell r="AF211">
            <v>220761.8</v>
          </cell>
          <cell r="AH211">
            <v>209</v>
          </cell>
          <cell r="AI211">
            <v>224128</v>
          </cell>
          <cell r="AK211">
            <v>209</v>
          </cell>
          <cell r="AL211">
            <v>214462.5</v>
          </cell>
        </row>
        <row r="212">
          <cell r="Y212">
            <v>210</v>
          </cell>
          <cell r="Z212">
            <v>98791</v>
          </cell>
          <cell r="AB212">
            <v>210</v>
          </cell>
          <cell r="AC212">
            <v>220605</v>
          </cell>
          <cell r="AE212">
            <v>210</v>
          </cell>
          <cell r="AF212">
            <v>221829</v>
          </cell>
          <cell r="AH212">
            <v>210</v>
          </cell>
          <cell r="AI212">
            <v>225182</v>
          </cell>
          <cell r="AK212">
            <v>210</v>
          </cell>
          <cell r="AL212">
            <v>220841</v>
          </cell>
        </row>
        <row r="213">
          <cell r="Y213">
            <v>211</v>
          </cell>
          <cell r="Z213">
            <v>99264.1</v>
          </cell>
          <cell r="AB213">
            <v>211</v>
          </cell>
          <cell r="AC213">
            <v>221669</v>
          </cell>
          <cell r="AE213">
            <v>211</v>
          </cell>
          <cell r="AF213">
            <v>222893.6</v>
          </cell>
          <cell r="AH213">
            <v>211</v>
          </cell>
          <cell r="AI213">
            <v>226242</v>
          </cell>
          <cell r="AK213">
            <v>211</v>
          </cell>
          <cell r="AL213">
            <v>221904.6</v>
          </cell>
        </row>
        <row r="214">
          <cell r="Y214">
            <v>212</v>
          </cell>
          <cell r="Z214">
            <v>99737.2</v>
          </cell>
          <cell r="AB214">
            <v>212</v>
          </cell>
          <cell r="AC214">
            <v>222733.1</v>
          </cell>
          <cell r="AE214">
            <v>212</v>
          </cell>
          <cell r="AF214">
            <v>223958.3</v>
          </cell>
          <cell r="AH214">
            <v>212</v>
          </cell>
          <cell r="AI214">
            <v>227302</v>
          </cell>
          <cell r="AK214">
            <v>212</v>
          </cell>
          <cell r="AL214">
            <v>222968.3</v>
          </cell>
        </row>
        <row r="215">
          <cell r="Y215">
            <v>213</v>
          </cell>
          <cell r="Z215">
            <v>100210.3</v>
          </cell>
          <cell r="AB215">
            <v>213</v>
          </cell>
          <cell r="AC215">
            <v>223797.1</v>
          </cell>
          <cell r="AE215">
            <v>213</v>
          </cell>
          <cell r="AF215">
            <v>225022.9</v>
          </cell>
          <cell r="AH215">
            <v>213</v>
          </cell>
          <cell r="AI215">
            <v>228372</v>
          </cell>
          <cell r="AK215">
            <v>213</v>
          </cell>
          <cell r="AL215">
            <v>224031.9</v>
          </cell>
        </row>
        <row r="216">
          <cell r="Y216">
            <v>214</v>
          </cell>
          <cell r="Z216">
            <v>100683.4</v>
          </cell>
          <cell r="AB216">
            <v>214</v>
          </cell>
          <cell r="AC216">
            <v>224861.2</v>
          </cell>
          <cell r="AE216">
            <v>214</v>
          </cell>
          <cell r="AF216">
            <v>226087.6</v>
          </cell>
          <cell r="AH216">
            <v>214</v>
          </cell>
          <cell r="AI216">
            <v>229432</v>
          </cell>
          <cell r="AK216">
            <v>214</v>
          </cell>
          <cell r="AL216">
            <v>225095.5</v>
          </cell>
        </row>
        <row r="217">
          <cell r="Y217">
            <v>215</v>
          </cell>
          <cell r="Z217">
            <v>101156.5</v>
          </cell>
          <cell r="AB217">
            <v>215</v>
          </cell>
          <cell r="AC217">
            <v>225925.2</v>
          </cell>
          <cell r="AE217">
            <v>215</v>
          </cell>
          <cell r="AF217">
            <v>227152.2</v>
          </cell>
          <cell r="AH217">
            <v>215</v>
          </cell>
          <cell r="AI217">
            <v>230492</v>
          </cell>
          <cell r="AK217">
            <v>215</v>
          </cell>
          <cell r="AL217">
            <v>226158</v>
          </cell>
        </row>
        <row r="218">
          <cell r="Y218">
            <v>216</v>
          </cell>
          <cell r="Z218">
            <v>101629.6</v>
          </cell>
          <cell r="AB218">
            <v>216</v>
          </cell>
          <cell r="AC218">
            <v>226989.3</v>
          </cell>
          <cell r="AE218">
            <v>216</v>
          </cell>
          <cell r="AF218">
            <v>228216.8</v>
          </cell>
          <cell r="AH218">
            <v>216</v>
          </cell>
          <cell r="AI218">
            <v>231562</v>
          </cell>
          <cell r="AK218">
            <v>216</v>
          </cell>
          <cell r="AL218">
            <v>221904.6</v>
          </cell>
        </row>
        <row r="219">
          <cell r="Y219">
            <v>217</v>
          </cell>
          <cell r="Z219">
            <v>102102.7</v>
          </cell>
          <cell r="AB219">
            <v>217</v>
          </cell>
          <cell r="AC219">
            <v>228053.3</v>
          </cell>
          <cell r="AE219">
            <v>217</v>
          </cell>
          <cell r="AF219">
            <v>229281.5</v>
          </cell>
          <cell r="AH219">
            <v>217</v>
          </cell>
          <cell r="AI219">
            <v>232622</v>
          </cell>
          <cell r="AK219">
            <v>217</v>
          </cell>
          <cell r="AL219">
            <v>222968.3</v>
          </cell>
        </row>
        <row r="220">
          <cell r="Y220">
            <v>218</v>
          </cell>
          <cell r="Z220">
            <v>102575.8</v>
          </cell>
          <cell r="AB220">
            <v>218</v>
          </cell>
          <cell r="AC220">
            <v>229117.3</v>
          </cell>
          <cell r="AE220">
            <v>218</v>
          </cell>
          <cell r="AF220">
            <v>230346.1</v>
          </cell>
          <cell r="AH220">
            <v>218</v>
          </cell>
          <cell r="AI220">
            <v>233682</v>
          </cell>
          <cell r="AK220">
            <v>218</v>
          </cell>
          <cell r="AL220">
            <v>224031.9</v>
          </cell>
        </row>
        <row r="221">
          <cell r="Y221">
            <v>219</v>
          </cell>
          <cell r="Z221">
            <v>103048.9</v>
          </cell>
          <cell r="AB221">
            <v>219</v>
          </cell>
          <cell r="AC221">
            <v>230181.4</v>
          </cell>
          <cell r="AE221">
            <v>219</v>
          </cell>
          <cell r="AF221">
            <v>231410.8</v>
          </cell>
          <cell r="AH221">
            <v>219</v>
          </cell>
          <cell r="AI221">
            <v>234752</v>
          </cell>
          <cell r="AK221">
            <v>219</v>
          </cell>
          <cell r="AL221">
            <v>225095.5</v>
          </cell>
        </row>
        <row r="222">
          <cell r="Y222">
            <v>220</v>
          </cell>
          <cell r="Z222">
            <v>103521</v>
          </cell>
          <cell r="AB222">
            <v>220</v>
          </cell>
          <cell r="AC222">
            <v>231246</v>
          </cell>
          <cell r="AE222">
            <v>220</v>
          </cell>
          <cell r="AF222">
            <v>232479</v>
          </cell>
          <cell r="AH222">
            <v>220</v>
          </cell>
          <cell r="AI222">
            <v>235807</v>
          </cell>
          <cell r="AK222">
            <v>220</v>
          </cell>
          <cell r="AL222">
            <v>231475</v>
          </cell>
        </row>
        <row r="223">
          <cell r="Y223">
            <v>221</v>
          </cell>
          <cell r="Z223">
            <v>103994.1</v>
          </cell>
          <cell r="AB223">
            <v>221</v>
          </cell>
          <cell r="AC223">
            <v>232310</v>
          </cell>
          <cell r="AE223">
            <v>221</v>
          </cell>
          <cell r="AF223">
            <v>233543.6</v>
          </cell>
          <cell r="AH223">
            <v>221</v>
          </cell>
          <cell r="AI223">
            <v>236867</v>
          </cell>
          <cell r="AK223">
            <v>221</v>
          </cell>
          <cell r="AL223">
            <v>232538.6</v>
          </cell>
        </row>
        <row r="224">
          <cell r="Y224">
            <v>222</v>
          </cell>
          <cell r="Z224">
            <v>104467.2</v>
          </cell>
          <cell r="AB224">
            <v>222</v>
          </cell>
          <cell r="AC224">
            <v>233374.1</v>
          </cell>
          <cell r="AE224">
            <v>222</v>
          </cell>
          <cell r="AF224">
            <v>234608.3</v>
          </cell>
          <cell r="AH224">
            <v>222</v>
          </cell>
          <cell r="AI224">
            <v>237927</v>
          </cell>
          <cell r="AK224">
            <v>222</v>
          </cell>
          <cell r="AL224">
            <v>233602.3</v>
          </cell>
        </row>
        <row r="225">
          <cell r="Y225">
            <v>223</v>
          </cell>
          <cell r="Z225">
            <v>104940.3</v>
          </cell>
          <cell r="AB225">
            <v>223</v>
          </cell>
          <cell r="AC225">
            <v>234438.1</v>
          </cell>
          <cell r="AE225">
            <v>223</v>
          </cell>
          <cell r="AF225">
            <v>235672.9</v>
          </cell>
          <cell r="AH225">
            <v>223</v>
          </cell>
          <cell r="AI225">
            <v>238997</v>
          </cell>
          <cell r="AK225">
            <v>223</v>
          </cell>
          <cell r="AL225">
            <v>234665.9</v>
          </cell>
        </row>
        <row r="226">
          <cell r="Y226">
            <v>224</v>
          </cell>
          <cell r="Z226">
            <v>105413.4</v>
          </cell>
          <cell r="AB226">
            <v>224</v>
          </cell>
          <cell r="AC226">
            <v>235502.2</v>
          </cell>
          <cell r="AE226">
            <v>224</v>
          </cell>
          <cell r="AF226">
            <v>236737.6</v>
          </cell>
          <cell r="AH226">
            <v>224</v>
          </cell>
          <cell r="AI226">
            <v>240057</v>
          </cell>
          <cell r="AK226">
            <v>224</v>
          </cell>
          <cell r="AL226">
            <v>235729.5</v>
          </cell>
        </row>
        <row r="227">
          <cell r="Y227">
            <v>225</v>
          </cell>
          <cell r="Z227">
            <v>105886.5</v>
          </cell>
          <cell r="AB227">
            <v>225</v>
          </cell>
          <cell r="AC227">
            <v>236566.2</v>
          </cell>
          <cell r="AE227">
            <v>225</v>
          </cell>
          <cell r="AF227">
            <v>237802.2</v>
          </cell>
          <cell r="AH227">
            <v>225</v>
          </cell>
          <cell r="AI227">
            <v>241117</v>
          </cell>
          <cell r="AK227">
            <v>225</v>
          </cell>
          <cell r="AL227">
            <v>236791</v>
          </cell>
        </row>
        <row r="228">
          <cell r="Y228">
            <v>226</v>
          </cell>
          <cell r="Z228">
            <v>106359.6</v>
          </cell>
          <cell r="AB228">
            <v>226</v>
          </cell>
          <cell r="AC228">
            <v>237630.3</v>
          </cell>
          <cell r="AE228">
            <v>226</v>
          </cell>
          <cell r="AF228">
            <v>238866.8</v>
          </cell>
          <cell r="AH228">
            <v>226</v>
          </cell>
          <cell r="AI228">
            <v>242187</v>
          </cell>
          <cell r="AK228">
            <v>226</v>
          </cell>
          <cell r="AL228">
            <v>232538.6</v>
          </cell>
        </row>
        <row r="229">
          <cell r="Y229">
            <v>227</v>
          </cell>
          <cell r="Z229">
            <v>106832.7</v>
          </cell>
          <cell r="AB229">
            <v>227</v>
          </cell>
          <cell r="AC229">
            <v>238694.3</v>
          </cell>
          <cell r="AE229">
            <v>227</v>
          </cell>
          <cell r="AF229">
            <v>239931.5</v>
          </cell>
          <cell r="AH229">
            <v>227</v>
          </cell>
          <cell r="AI229">
            <v>243247</v>
          </cell>
          <cell r="AK229">
            <v>227</v>
          </cell>
          <cell r="AL229">
            <v>233602.3</v>
          </cell>
        </row>
        <row r="230">
          <cell r="Y230">
            <v>228</v>
          </cell>
          <cell r="Z230">
            <v>107305.8</v>
          </cell>
          <cell r="AB230">
            <v>228</v>
          </cell>
          <cell r="AC230">
            <v>239758.3</v>
          </cell>
          <cell r="AE230">
            <v>228</v>
          </cell>
          <cell r="AF230">
            <v>240996.1</v>
          </cell>
          <cell r="AH230">
            <v>228</v>
          </cell>
          <cell r="AI230">
            <v>244307</v>
          </cell>
          <cell r="AK230">
            <v>228</v>
          </cell>
          <cell r="AL230">
            <v>234665.9</v>
          </cell>
        </row>
        <row r="231">
          <cell r="Y231">
            <v>229</v>
          </cell>
          <cell r="Z231">
            <v>107778.9</v>
          </cell>
          <cell r="AB231">
            <v>229</v>
          </cell>
          <cell r="AC231">
            <v>240822.39999999999</v>
          </cell>
          <cell r="AE231">
            <v>229</v>
          </cell>
          <cell r="AF231">
            <v>242060.79999999999</v>
          </cell>
          <cell r="AH231">
            <v>229</v>
          </cell>
          <cell r="AI231">
            <v>245377</v>
          </cell>
          <cell r="AK231">
            <v>229</v>
          </cell>
          <cell r="AL231">
            <v>235729.5</v>
          </cell>
        </row>
        <row r="232">
          <cell r="Y232">
            <v>230</v>
          </cell>
          <cell r="Z232">
            <v>108251</v>
          </cell>
          <cell r="AB232">
            <v>230</v>
          </cell>
          <cell r="AC232">
            <v>241887</v>
          </cell>
          <cell r="AE232">
            <v>230</v>
          </cell>
          <cell r="AF232">
            <v>243129</v>
          </cell>
          <cell r="AH232">
            <v>230</v>
          </cell>
          <cell r="AI232">
            <v>246432</v>
          </cell>
          <cell r="AK232">
            <v>230</v>
          </cell>
          <cell r="AL232">
            <v>242108</v>
          </cell>
        </row>
        <row r="233">
          <cell r="Y233">
            <v>231</v>
          </cell>
          <cell r="Z233">
            <v>108724.1</v>
          </cell>
          <cell r="AB233">
            <v>231</v>
          </cell>
          <cell r="AC233">
            <v>242951</v>
          </cell>
          <cell r="AE233">
            <v>231</v>
          </cell>
          <cell r="AF233">
            <v>244193.6</v>
          </cell>
          <cell r="AH233">
            <v>231</v>
          </cell>
          <cell r="AI233">
            <v>247492</v>
          </cell>
          <cell r="AK233">
            <v>231</v>
          </cell>
          <cell r="AL233">
            <v>243171.6</v>
          </cell>
        </row>
        <row r="234">
          <cell r="Y234">
            <v>232</v>
          </cell>
          <cell r="Z234">
            <v>109197.2</v>
          </cell>
          <cell r="AB234">
            <v>232</v>
          </cell>
          <cell r="AC234">
            <v>244015.1</v>
          </cell>
          <cell r="AE234">
            <v>232</v>
          </cell>
          <cell r="AF234">
            <v>245258.3</v>
          </cell>
          <cell r="AH234">
            <v>232</v>
          </cell>
          <cell r="AI234">
            <v>248552</v>
          </cell>
          <cell r="AK234">
            <v>232</v>
          </cell>
          <cell r="AL234">
            <v>244235.3</v>
          </cell>
        </row>
        <row r="235">
          <cell r="Y235">
            <v>233</v>
          </cell>
          <cell r="Z235">
            <v>109670.3</v>
          </cell>
          <cell r="AB235">
            <v>233</v>
          </cell>
          <cell r="AC235">
            <v>245079.1</v>
          </cell>
          <cell r="AE235">
            <v>233</v>
          </cell>
          <cell r="AF235">
            <v>246322.9</v>
          </cell>
          <cell r="AH235">
            <v>233</v>
          </cell>
          <cell r="AI235">
            <v>249622</v>
          </cell>
          <cell r="AK235">
            <v>233</v>
          </cell>
          <cell r="AL235">
            <v>245298.9</v>
          </cell>
        </row>
        <row r="236">
          <cell r="Y236">
            <v>234</v>
          </cell>
          <cell r="Z236">
            <v>110143.4</v>
          </cell>
          <cell r="AB236">
            <v>234</v>
          </cell>
          <cell r="AC236">
            <v>246143.2</v>
          </cell>
          <cell r="AE236">
            <v>234</v>
          </cell>
          <cell r="AF236">
            <v>247387.6</v>
          </cell>
          <cell r="AH236">
            <v>234</v>
          </cell>
          <cell r="AI236">
            <v>250682</v>
          </cell>
          <cell r="AK236">
            <v>234</v>
          </cell>
          <cell r="AL236">
            <v>246362.5</v>
          </cell>
        </row>
        <row r="237">
          <cell r="Y237">
            <v>235</v>
          </cell>
          <cell r="Z237">
            <v>110616.5</v>
          </cell>
          <cell r="AB237">
            <v>235</v>
          </cell>
          <cell r="AC237">
            <v>247207.2</v>
          </cell>
          <cell r="AE237">
            <v>235</v>
          </cell>
          <cell r="AF237">
            <v>248452.2</v>
          </cell>
          <cell r="AH237">
            <v>235</v>
          </cell>
          <cell r="AI237">
            <v>251742</v>
          </cell>
          <cell r="AK237">
            <v>235</v>
          </cell>
          <cell r="AL237">
            <v>247425</v>
          </cell>
        </row>
        <row r="238">
          <cell r="Y238">
            <v>236</v>
          </cell>
          <cell r="Z238">
            <v>111089.60000000001</v>
          </cell>
          <cell r="AB238">
            <v>236</v>
          </cell>
          <cell r="AC238">
            <v>248271.3</v>
          </cell>
          <cell r="AE238">
            <v>236</v>
          </cell>
          <cell r="AF238">
            <v>249516.79999999999</v>
          </cell>
          <cell r="AH238">
            <v>236</v>
          </cell>
          <cell r="AI238">
            <v>252812</v>
          </cell>
          <cell r="AK238">
            <v>236</v>
          </cell>
          <cell r="AL238">
            <v>243171.6</v>
          </cell>
        </row>
        <row r="239">
          <cell r="Y239">
            <v>237</v>
          </cell>
          <cell r="Z239">
            <v>111562.7</v>
          </cell>
          <cell r="AB239">
            <v>237</v>
          </cell>
          <cell r="AC239">
            <v>249335.3</v>
          </cell>
          <cell r="AE239">
            <v>237</v>
          </cell>
          <cell r="AF239">
            <v>250581.5</v>
          </cell>
          <cell r="AH239">
            <v>237</v>
          </cell>
          <cell r="AI239">
            <v>253872</v>
          </cell>
          <cell r="AK239">
            <v>237</v>
          </cell>
          <cell r="AL239">
            <v>244235.3</v>
          </cell>
        </row>
        <row r="240">
          <cell r="Y240">
            <v>238</v>
          </cell>
          <cell r="Z240">
            <v>112035.8</v>
          </cell>
          <cell r="AB240">
            <v>238</v>
          </cell>
          <cell r="AC240">
            <v>250399.3</v>
          </cell>
          <cell r="AE240">
            <v>238</v>
          </cell>
          <cell r="AF240">
            <v>251646.1</v>
          </cell>
          <cell r="AH240">
            <v>238</v>
          </cell>
          <cell r="AI240">
            <v>254932</v>
          </cell>
          <cell r="AK240">
            <v>238</v>
          </cell>
          <cell r="AL240">
            <v>245298.9</v>
          </cell>
        </row>
        <row r="241">
          <cell r="Y241">
            <v>239</v>
          </cell>
          <cell r="Z241">
            <v>112508.9</v>
          </cell>
          <cell r="AB241">
            <v>239</v>
          </cell>
          <cell r="AC241">
            <v>251463.4</v>
          </cell>
          <cell r="AE241">
            <v>239</v>
          </cell>
          <cell r="AF241">
            <v>252710.8</v>
          </cell>
          <cell r="AH241">
            <v>239</v>
          </cell>
          <cell r="AI241">
            <v>256002</v>
          </cell>
          <cell r="AK241">
            <v>239</v>
          </cell>
          <cell r="AL241">
            <v>246362.5</v>
          </cell>
        </row>
        <row r="242">
          <cell r="Y242">
            <v>240</v>
          </cell>
          <cell r="Z242">
            <v>112981</v>
          </cell>
          <cell r="AB242">
            <v>240</v>
          </cell>
          <cell r="AC242">
            <v>252528</v>
          </cell>
          <cell r="AE242">
            <v>240</v>
          </cell>
          <cell r="AF242">
            <v>253779</v>
          </cell>
          <cell r="AH242">
            <v>240</v>
          </cell>
          <cell r="AI242">
            <v>257057</v>
          </cell>
          <cell r="AK242">
            <v>240</v>
          </cell>
          <cell r="AL242">
            <v>252742</v>
          </cell>
        </row>
        <row r="243">
          <cell r="Y243">
            <v>241</v>
          </cell>
          <cell r="Z243">
            <v>113454.1</v>
          </cell>
          <cell r="AB243">
            <v>241</v>
          </cell>
          <cell r="AC243">
            <v>253592</v>
          </cell>
          <cell r="AE243">
            <v>241</v>
          </cell>
          <cell r="AF243">
            <v>254843.6</v>
          </cell>
          <cell r="AH243">
            <v>241</v>
          </cell>
          <cell r="AI243">
            <v>258117</v>
          </cell>
          <cell r="AK243">
            <v>241</v>
          </cell>
          <cell r="AL243">
            <v>253805.6</v>
          </cell>
        </row>
        <row r="244">
          <cell r="Y244">
            <v>242</v>
          </cell>
          <cell r="Z244">
            <v>113927.2</v>
          </cell>
          <cell r="AB244">
            <v>242</v>
          </cell>
          <cell r="AC244">
            <v>254656.1</v>
          </cell>
          <cell r="AE244">
            <v>242</v>
          </cell>
          <cell r="AF244">
            <v>255908.3</v>
          </cell>
          <cell r="AH244">
            <v>242</v>
          </cell>
          <cell r="AI244">
            <v>259177</v>
          </cell>
          <cell r="AK244">
            <v>242</v>
          </cell>
          <cell r="AL244">
            <v>254869.3</v>
          </cell>
        </row>
        <row r="245">
          <cell r="Y245">
            <v>243</v>
          </cell>
          <cell r="Z245">
            <v>114400.3</v>
          </cell>
          <cell r="AB245">
            <v>243</v>
          </cell>
          <cell r="AC245">
            <v>255720.1</v>
          </cell>
          <cell r="AE245">
            <v>243</v>
          </cell>
          <cell r="AF245">
            <v>256972.9</v>
          </cell>
          <cell r="AH245">
            <v>243</v>
          </cell>
          <cell r="AI245">
            <v>260247</v>
          </cell>
          <cell r="AK245">
            <v>243</v>
          </cell>
          <cell r="AL245">
            <v>255932.9</v>
          </cell>
        </row>
        <row r="246">
          <cell r="Y246">
            <v>244</v>
          </cell>
          <cell r="Z246">
            <v>114873.4</v>
          </cell>
          <cell r="AB246">
            <v>244</v>
          </cell>
          <cell r="AC246">
            <v>256784.2</v>
          </cell>
          <cell r="AE246">
            <v>244</v>
          </cell>
          <cell r="AF246">
            <v>258037.6</v>
          </cell>
          <cell r="AH246">
            <v>244</v>
          </cell>
          <cell r="AI246">
            <v>261307</v>
          </cell>
          <cell r="AK246">
            <v>244</v>
          </cell>
          <cell r="AL246">
            <v>256996.5</v>
          </cell>
        </row>
        <row r="247">
          <cell r="Y247">
            <v>245</v>
          </cell>
          <cell r="Z247">
            <v>115346.5</v>
          </cell>
          <cell r="AB247">
            <v>245</v>
          </cell>
          <cell r="AC247">
            <v>257848.2</v>
          </cell>
          <cell r="AE247">
            <v>245</v>
          </cell>
          <cell r="AF247">
            <v>259102.2</v>
          </cell>
          <cell r="AH247">
            <v>245</v>
          </cell>
          <cell r="AI247">
            <v>262367</v>
          </cell>
          <cell r="AK247">
            <v>245</v>
          </cell>
          <cell r="AL247">
            <v>258058</v>
          </cell>
        </row>
        <row r="248">
          <cell r="Y248">
            <v>246</v>
          </cell>
          <cell r="Z248">
            <v>115819.6</v>
          </cell>
          <cell r="AB248">
            <v>246</v>
          </cell>
          <cell r="AC248">
            <v>258912.3</v>
          </cell>
          <cell r="AE248">
            <v>246</v>
          </cell>
          <cell r="AF248">
            <v>260166.8</v>
          </cell>
          <cell r="AH248">
            <v>246</v>
          </cell>
          <cell r="AI248">
            <v>263437</v>
          </cell>
          <cell r="AK248">
            <v>246</v>
          </cell>
          <cell r="AL248">
            <v>253805.6</v>
          </cell>
        </row>
        <row r="249">
          <cell r="Y249">
            <v>247</v>
          </cell>
          <cell r="Z249">
            <v>116292.7</v>
          </cell>
          <cell r="AB249">
            <v>247</v>
          </cell>
          <cell r="AC249">
            <v>259976.3</v>
          </cell>
          <cell r="AE249">
            <v>247</v>
          </cell>
          <cell r="AF249">
            <v>261231.5</v>
          </cell>
          <cell r="AH249">
            <v>247</v>
          </cell>
          <cell r="AI249">
            <v>264497</v>
          </cell>
          <cell r="AK249">
            <v>247</v>
          </cell>
          <cell r="AL249">
            <v>254869.3</v>
          </cell>
        </row>
        <row r="250">
          <cell r="Y250">
            <v>248</v>
          </cell>
          <cell r="Z250">
            <v>116765.8</v>
          </cell>
          <cell r="AB250">
            <v>248</v>
          </cell>
          <cell r="AC250">
            <v>261040.3</v>
          </cell>
          <cell r="AE250">
            <v>248</v>
          </cell>
          <cell r="AF250">
            <v>262296.09999999998</v>
          </cell>
          <cell r="AH250">
            <v>248</v>
          </cell>
          <cell r="AI250">
            <v>265557</v>
          </cell>
          <cell r="AK250">
            <v>248</v>
          </cell>
          <cell r="AL250">
            <v>255932.9</v>
          </cell>
        </row>
        <row r="251">
          <cell r="Y251">
            <v>249</v>
          </cell>
          <cell r="Z251">
            <v>117238.9</v>
          </cell>
          <cell r="AB251">
            <v>249</v>
          </cell>
          <cell r="AC251">
            <v>262104.4</v>
          </cell>
          <cell r="AE251">
            <v>249</v>
          </cell>
          <cell r="AF251">
            <v>263360.8</v>
          </cell>
          <cell r="AH251">
            <v>249</v>
          </cell>
          <cell r="AI251">
            <v>266627</v>
          </cell>
          <cell r="AK251">
            <v>249</v>
          </cell>
          <cell r="AL251">
            <v>256996.5</v>
          </cell>
        </row>
        <row r="252">
          <cell r="Y252">
            <v>250</v>
          </cell>
          <cell r="Z252">
            <v>117711</v>
          </cell>
          <cell r="AB252">
            <v>250</v>
          </cell>
          <cell r="AC252">
            <v>263169</v>
          </cell>
          <cell r="AE252">
            <v>250</v>
          </cell>
          <cell r="AF252">
            <v>264428</v>
          </cell>
          <cell r="AH252">
            <v>250</v>
          </cell>
          <cell r="AI252">
            <v>267681</v>
          </cell>
          <cell r="AK252">
            <v>250</v>
          </cell>
          <cell r="AL252">
            <v>263375</v>
          </cell>
        </row>
        <row r="253">
          <cell r="Y253">
            <v>251</v>
          </cell>
          <cell r="Z253">
            <v>118184.1</v>
          </cell>
          <cell r="AB253">
            <v>251</v>
          </cell>
          <cell r="AC253">
            <v>264233</v>
          </cell>
          <cell r="AE253">
            <v>251</v>
          </cell>
          <cell r="AF253">
            <v>265492.59999999998</v>
          </cell>
          <cell r="AH253">
            <v>251</v>
          </cell>
          <cell r="AI253">
            <v>268741</v>
          </cell>
          <cell r="AK253">
            <v>251</v>
          </cell>
          <cell r="AL253">
            <v>264438.59999999998</v>
          </cell>
        </row>
        <row r="254">
          <cell r="Y254">
            <v>252</v>
          </cell>
          <cell r="Z254">
            <v>118657.2</v>
          </cell>
          <cell r="AB254">
            <v>252</v>
          </cell>
          <cell r="AC254">
            <v>265297.09999999998</v>
          </cell>
          <cell r="AE254">
            <v>252</v>
          </cell>
          <cell r="AF254">
            <v>266557.3</v>
          </cell>
          <cell r="AH254">
            <v>252</v>
          </cell>
          <cell r="AI254">
            <v>269801</v>
          </cell>
          <cell r="AK254">
            <v>252</v>
          </cell>
          <cell r="AL254">
            <v>265502.3</v>
          </cell>
        </row>
        <row r="255">
          <cell r="Y255">
            <v>253</v>
          </cell>
          <cell r="Z255">
            <v>119130.3</v>
          </cell>
          <cell r="AB255">
            <v>253</v>
          </cell>
          <cell r="AC255">
            <v>266361.09999999998</v>
          </cell>
          <cell r="AE255">
            <v>253</v>
          </cell>
          <cell r="AF255">
            <v>267621.90000000002</v>
          </cell>
          <cell r="AH255">
            <v>253</v>
          </cell>
          <cell r="AI255">
            <v>270871</v>
          </cell>
          <cell r="AK255">
            <v>253</v>
          </cell>
          <cell r="AL255">
            <v>266565.90000000002</v>
          </cell>
        </row>
        <row r="256">
          <cell r="Y256">
            <v>254</v>
          </cell>
          <cell r="Z256">
            <v>119603.4</v>
          </cell>
          <cell r="AB256">
            <v>254</v>
          </cell>
          <cell r="AC256">
            <v>267425.2</v>
          </cell>
          <cell r="AE256">
            <v>254</v>
          </cell>
          <cell r="AF256">
            <v>268686.59999999998</v>
          </cell>
          <cell r="AH256">
            <v>254</v>
          </cell>
          <cell r="AI256">
            <v>271931</v>
          </cell>
          <cell r="AK256">
            <v>254</v>
          </cell>
          <cell r="AL256">
            <v>267629.5</v>
          </cell>
        </row>
        <row r="257">
          <cell r="Y257">
            <v>255</v>
          </cell>
          <cell r="Z257">
            <v>120076.5</v>
          </cell>
          <cell r="AB257">
            <v>255</v>
          </cell>
          <cell r="AC257">
            <v>268489.2</v>
          </cell>
          <cell r="AE257">
            <v>255</v>
          </cell>
          <cell r="AF257">
            <v>269751.2</v>
          </cell>
          <cell r="AH257">
            <v>255</v>
          </cell>
          <cell r="AI257">
            <v>272991</v>
          </cell>
          <cell r="AK257">
            <v>255</v>
          </cell>
          <cell r="AL257">
            <v>268692</v>
          </cell>
        </row>
        <row r="258">
          <cell r="Y258">
            <v>256</v>
          </cell>
          <cell r="Z258">
            <v>120549.6</v>
          </cell>
          <cell r="AB258">
            <v>256</v>
          </cell>
          <cell r="AC258">
            <v>269553.3</v>
          </cell>
          <cell r="AE258">
            <v>256</v>
          </cell>
          <cell r="AF258">
            <v>270815.8</v>
          </cell>
          <cell r="AH258">
            <v>256</v>
          </cell>
          <cell r="AI258">
            <v>274061</v>
          </cell>
          <cell r="AK258">
            <v>256</v>
          </cell>
          <cell r="AL258">
            <v>264438.59999999998</v>
          </cell>
        </row>
        <row r="259">
          <cell r="Y259">
            <v>257</v>
          </cell>
          <cell r="Z259">
            <v>121022.7</v>
          </cell>
          <cell r="AB259">
            <v>257</v>
          </cell>
          <cell r="AC259">
            <v>270617.3</v>
          </cell>
          <cell r="AE259">
            <v>257</v>
          </cell>
          <cell r="AF259">
            <v>271880.5</v>
          </cell>
          <cell r="AH259">
            <v>257</v>
          </cell>
          <cell r="AI259">
            <v>275121</v>
          </cell>
          <cell r="AK259">
            <v>257</v>
          </cell>
          <cell r="AL259">
            <v>265502.3</v>
          </cell>
        </row>
        <row r="260">
          <cell r="Y260">
            <v>258</v>
          </cell>
          <cell r="Z260">
            <v>121495.8</v>
          </cell>
          <cell r="AB260">
            <v>258</v>
          </cell>
          <cell r="AC260">
            <v>271681.3</v>
          </cell>
          <cell r="AE260">
            <v>258</v>
          </cell>
          <cell r="AF260">
            <v>272945.09999999998</v>
          </cell>
          <cell r="AH260">
            <v>258</v>
          </cell>
          <cell r="AI260">
            <v>276181</v>
          </cell>
          <cell r="AK260">
            <v>258</v>
          </cell>
          <cell r="AL260">
            <v>266565.90000000002</v>
          </cell>
        </row>
        <row r="261">
          <cell r="Y261">
            <v>259</v>
          </cell>
          <cell r="Z261">
            <v>121968.9</v>
          </cell>
          <cell r="AB261">
            <v>259</v>
          </cell>
          <cell r="AC261">
            <v>272745.40000000002</v>
          </cell>
          <cell r="AE261">
            <v>259</v>
          </cell>
          <cell r="AF261">
            <v>274009.8</v>
          </cell>
          <cell r="AH261">
            <v>259</v>
          </cell>
          <cell r="AI261">
            <v>277251</v>
          </cell>
          <cell r="AK261">
            <v>259</v>
          </cell>
          <cell r="AL261">
            <v>267629.5</v>
          </cell>
        </row>
        <row r="262">
          <cell r="Y262">
            <v>260</v>
          </cell>
          <cell r="Z262">
            <v>122441</v>
          </cell>
          <cell r="AB262">
            <v>260</v>
          </cell>
          <cell r="AC262">
            <v>273809</v>
          </cell>
          <cell r="AE262">
            <v>260</v>
          </cell>
          <cell r="AF262">
            <v>275078</v>
          </cell>
          <cell r="AH262">
            <v>260</v>
          </cell>
          <cell r="AI262">
            <v>278306</v>
          </cell>
          <cell r="AK262">
            <v>260</v>
          </cell>
          <cell r="AL262">
            <v>274009</v>
          </cell>
        </row>
        <row r="263">
          <cell r="Y263">
            <v>261</v>
          </cell>
          <cell r="Z263">
            <v>122914.1</v>
          </cell>
          <cell r="AB263">
            <v>261</v>
          </cell>
          <cell r="AC263">
            <v>274873</v>
          </cell>
          <cell r="AE263">
            <v>261</v>
          </cell>
          <cell r="AF263">
            <v>276142.59999999998</v>
          </cell>
          <cell r="AH263">
            <v>261</v>
          </cell>
          <cell r="AI263">
            <v>279366</v>
          </cell>
          <cell r="AK263">
            <v>261</v>
          </cell>
          <cell r="AL263">
            <v>275072.59999999998</v>
          </cell>
        </row>
        <row r="264">
          <cell r="Y264">
            <v>262</v>
          </cell>
          <cell r="Z264">
            <v>123387.2</v>
          </cell>
          <cell r="AB264">
            <v>262</v>
          </cell>
          <cell r="AC264">
            <v>275937.09999999998</v>
          </cell>
          <cell r="AE264">
            <v>262</v>
          </cell>
          <cell r="AF264">
            <v>277207.3</v>
          </cell>
          <cell r="AH264">
            <v>262</v>
          </cell>
          <cell r="AI264">
            <v>280426</v>
          </cell>
          <cell r="AK264">
            <v>262</v>
          </cell>
          <cell r="AL264">
            <v>276136.3</v>
          </cell>
        </row>
        <row r="265">
          <cell r="Y265">
            <v>263</v>
          </cell>
          <cell r="Z265">
            <v>123860.3</v>
          </cell>
          <cell r="AB265">
            <v>263</v>
          </cell>
          <cell r="AC265">
            <v>277001.09999999998</v>
          </cell>
          <cell r="AE265">
            <v>263</v>
          </cell>
          <cell r="AF265">
            <v>278271.90000000002</v>
          </cell>
          <cell r="AH265">
            <v>263</v>
          </cell>
          <cell r="AI265">
            <v>281496</v>
          </cell>
          <cell r="AK265">
            <v>263</v>
          </cell>
          <cell r="AL265">
            <v>277199.90000000002</v>
          </cell>
        </row>
        <row r="266">
          <cell r="Y266">
            <v>264</v>
          </cell>
          <cell r="Z266">
            <v>124333.4</v>
          </cell>
          <cell r="AB266">
            <v>264</v>
          </cell>
          <cell r="AC266">
            <v>278065.2</v>
          </cell>
          <cell r="AE266">
            <v>264</v>
          </cell>
          <cell r="AF266">
            <v>279336.59999999998</v>
          </cell>
          <cell r="AH266">
            <v>264</v>
          </cell>
          <cell r="AI266">
            <v>282556</v>
          </cell>
          <cell r="AK266">
            <v>264</v>
          </cell>
          <cell r="AL266">
            <v>278263.5</v>
          </cell>
        </row>
        <row r="267">
          <cell r="Y267">
            <v>265</v>
          </cell>
          <cell r="Z267">
            <v>124806.5</v>
          </cell>
          <cell r="AB267">
            <v>265</v>
          </cell>
          <cell r="AC267">
            <v>279129.2</v>
          </cell>
          <cell r="AE267">
            <v>265</v>
          </cell>
          <cell r="AF267">
            <v>280401.2</v>
          </cell>
          <cell r="AH267">
            <v>265</v>
          </cell>
          <cell r="AI267">
            <v>283616</v>
          </cell>
          <cell r="AK267">
            <v>265</v>
          </cell>
          <cell r="AL267">
            <v>279325</v>
          </cell>
        </row>
        <row r="268">
          <cell r="Y268">
            <v>266</v>
          </cell>
          <cell r="Z268">
            <v>125279.6</v>
          </cell>
          <cell r="AB268">
            <v>266</v>
          </cell>
          <cell r="AC268">
            <v>280193.3</v>
          </cell>
          <cell r="AE268">
            <v>266</v>
          </cell>
          <cell r="AF268">
            <v>281465.8</v>
          </cell>
          <cell r="AH268">
            <v>266</v>
          </cell>
          <cell r="AI268">
            <v>284686</v>
          </cell>
          <cell r="AK268">
            <v>266</v>
          </cell>
          <cell r="AL268">
            <v>275072.59999999998</v>
          </cell>
        </row>
        <row r="269">
          <cell r="Y269">
            <v>267</v>
          </cell>
          <cell r="Z269">
            <v>125752.7</v>
          </cell>
          <cell r="AB269">
            <v>267</v>
          </cell>
          <cell r="AC269">
            <v>281257.3</v>
          </cell>
          <cell r="AE269">
            <v>267</v>
          </cell>
          <cell r="AF269">
            <v>282530.5</v>
          </cell>
          <cell r="AH269">
            <v>267</v>
          </cell>
          <cell r="AI269">
            <v>285746</v>
          </cell>
          <cell r="AK269">
            <v>267</v>
          </cell>
          <cell r="AL269">
            <v>276136.3</v>
          </cell>
        </row>
        <row r="270">
          <cell r="Y270">
            <v>268</v>
          </cell>
          <cell r="Z270">
            <v>126225.8</v>
          </cell>
          <cell r="AB270">
            <v>268</v>
          </cell>
          <cell r="AC270">
            <v>282321.3</v>
          </cell>
          <cell r="AE270">
            <v>268</v>
          </cell>
          <cell r="AF270">
            <v>283595.09999999998</v>
          </cell>
          <cell r="AH270">
            <v>268</v>
          </cell>
          <cell r="AI270">
            <v>286806</v>
          </cell>
          <cell r="AK270">
            <v>268</v>
          </cell>
          <cell r="AL270">
            <v>277199.90000000002</v>
          </cell>
        </row>
        <row r="271">
          <cell r="Y271">
            <v>269</v>
          </cell>
          <cell r="Z271">
            <v>126698.9</v>
          </cell>
          <cell r="AB271">
            <v>269</v>
          </cell>
          <cell r="AC271">
            <v>283385.40000000002</v>
          </cell>
          <cell r="AE271">
            <v>269</v>
          </cell>
          <cell r="AF271">
            <v>284659.8</v>
          </cell>
          <cell r="AH271">
            <v>269</v>
          </cell>
          <cell r="AI271">
            <v>287876</v>
          </cell>
          <cell r="AK271">
            <v>269</v>
          </cell>
          <cell r="AL271">
            <v>278263.5</v>
          </cell>
        </row>
        <row r="272">
          <cell r="Y272">
            <v>270</v>
          </cell>
          <cell r="Z272">
            <v>127171</v>
          </cell>
          <cell r="AB272">
            <v>270</v>
          </cell>
          <cell r="AC272">
            <v>284450</v>
          </cell>
          <cell r="AE272">
            <v>270</v>
          </cell>
          <cell r="AF272">
            <v>285728</v>
          </cell>
          <cell r="AH272">
            <v>270</v>
          </cell>
          <cell r="AI272">
            <v>288931</v>
          </cell>
          <cell r="AK272">
            <v>270</v>
          </cell>
          <cell r="AL272">
            <v>284642</v>
          </cell>
        </row>
        <row r="273">
          <cell r="Y273">
            <v>271</v>
          </cell>
          <cell r="Z273">
            <v>127644.1</v>
          </cell>
          <cell r="AB273">
            <v>271</v>
          </cell>
          <cell r="AC273">
            <v>285514</v>
          </cell>
          <cell r="AE273">
            <v>271</v>
          </cell>
          <cell r="AF273">
            <v>286792.59999999998</v>
          </cell>
          <cell r="AH273">
            <v>271</v>
          </cell>
          <cell r="AI273">
            <v>289991</v>
          </cell>
          <cell r="AK273">
            <v>271</v>
          </cell>
          <cell r="AL273">
            <v>285705.59999999998</v>
          </cell>
        </row>
        <row r="274">
          <cell r="Y274">
            <v>272</v>
          </cell>
          <cell r="Z274">
            <v>128117.2</v>
          </cell>
          <cell r="AB274">
            <v>272</v>
          </cell>
          <cell r="AC274">
            <v>286578.09999999998</v>
          </cell>
          <cell r="AE274">
            <v>272</v>
          </cell>
          <cell r="AF274">
            <v>287857.3</v>
          </cell>
          <cell r="AH274">
            <v>272</v>
          </cell>
          <cell r="AI274">
            <v>291051</v>
          </cell>
          <cell r="AK274">
            <v>272</v>
          </cell>
          <cell r="AL274">
            <v>286769.3</v>
          </cell>
        </row>
        <row r="275">
          <cell r="Y275">
            <v>273</v>
          </cell>
          <cell r="Z275">
            <v>128590.3</v>
          </cell>
          <cell r="AB275">
            <v>273</v>
          </cell>
          <cell r="AC275">
            <v>287642.09999999998</v>
          </cell>
          <cell r="AE275">
            <v>273</v>
          </cell>
          <cell r="AF275">
            <v>288921.90000000002</v>
          </cell>
          <cell r="AH275">
            <v>273</v>
          </cell>
          <cell r="AI275">
            <v>292121</v>
          </cell>
          <cell r="AK275">
            <v>273</v>
          </cell>
          <cell r="AL275">
            <v>287832.90000000002</v>
          </cell>
        </row>
        <row r="276">
          <cell r="Y276">
            <v>274</v>
          </cell>
          <cell r="Z276">
            <v>129063.4</v>
          </cell>
          <cell r="AB276">
            <v>274</v>
          </cell>
          <cell r="AC276">
            <v>288706.2</v>
          </cell>
          <cell r="AE276">
            <v>274</v>
          </cell>
          <cell r="AF276">
            <v>289986.59999999998</v>
          </cell>
          <cell r="AH276">
            <v>274</v>
          </cell>
          <cell r="AI276">
            <v>293181</v>
          </cell>
          <cell r="AK276">
            <v>274</v>
          </cell>
          <cell r="AL276">
            <v>288896.5</v>
          </cell>
        </row>
        <row r="277">
          <cell r="Y277">
            <v>275</v>
          </cell>
          <cell r="Z277">
            <v>129536.5</v>
          </cell>
          <cell r="AB277">
            <v>275</v>
          </cell>
          <cell r="AC277">
            <v>289770.2</v>
          </cell>
          <cell r="AE277">
            <v>275</v>
          </cell>
          <cell r="AF277">
            <v>291051.2</v>
          </cell>
          <cell r="AH277">
            <v>275</v>
          </cell>
          <cell r="AI277">
            <v>294241</v>
          </cell>
          <cell r="AK277">
            <v>275</v>
          </cell>
          <cell r="AL277">
            <v>289959</v>
          </cell>
        </row>
        <row r="278">
          <cell r="Y278">
            <v>276</v>
          </cell>
          <cell r="Z278">
            <v>130009.60000000001</v>
          </cell>
          <cell r="AB278">
            <v>276</v>
          </cell>
          <cell r="AC278">
            <v>290834.3</v>
          </cell>
          <cell r="AE278">
            <v>276</v>
          </cell>
          <cell r="AF278">
            <v>292115.8</v>
          </cell>
          <cell r="AH278">
            <v>276</v>
          </cell>
          <cell r="AI278">
            <v>295311</v>
          </cell>
          <cell r="AK278">
            <v>276</v>
          </cell>
          <cell r="AL278">
            <v>291022.59999999998</v>
          </cell>
        </row>
        <row r="279">
          <cell r="Y279">
            <v>277</v>
          </cell>
          <cell r="Z279">
            <v>130482.7</v>
          </cell>
          <cell r="AB279">
            <v>277</v>
          </cell>
          <cell r="AC279">
            <v>291898.3</v>
          </cell>
          <cell r="AE279">
            <v>277</v>
          </cell>
          <cell r="AF279">
            <v>293180.5</v>
          </cell>
          <cell r="AH279">
            <v>277</v>
          </cell>
          <cell r="AI279">
            <v>296371</v>
          </cell>
          <cell r="AK279">
            <v>277</v>
          </cell>
          <cell r="AL279">
            <v>292086.3</v>
          </cell>
        </row>
        <row r="280">
          <cell r="Y280">
            <v>278</v>
          </cell>
          <cell r="Z280">
            <v>130955.8</v>
          </cell>
          <cell r="AB280">
            <v>278</v>
          </cell>
          <cell r="AC280">
            <v>292962.3</v>
          </cell>
          <cell r="AE280">
            <v>278</v>
          </cell>
          <cell r="AF280">
            <v>294245.09999999998</v>
          </cell>
          <cell r="AH280">
            <v>278</v>
          </cell>
          <cell r="AI280">
            <v>297431</v>
          </cell>
          <cell r="AK280">
            <v>278</v>
          </cell>
          <cell r="AL280">
            <v>293149.90000000002</v>
          </cell>
        </row>
        <row r="281">
          <cell r="Y281">
            <v>279</v>
          </cell>
          <cell r="Z281">
            <v>131428.9</v>
          </cell>
          <cell r="AB281">
            <v>279</v>
          </cell>
          <cell r="AC281">
            <v>294026.40000000002</v>
          </cell>
          <cell r="AE281">
            <v>279</v>
          </cell>
          <cell r="AF281">
            <v>295309.8</v>
          </cell>
          <cell r="AH281">
            <v>279</v>
          </cell>
          <cell r="AI281">
            <v>298501</v>
          </cell>
          <cell r="AK281">
            <v>279</v>
          </cell>
          <cell r="AL281">
            <v>294213.5</v>
          </cell>
        </row>
        <row r="282">
          <cell r="Y282">
            <v>280</v>
          </cell>
          <cell r="Z282">
            <v>131901</v>
          </cell>
          <cell r="AB282">
            <v>280</v>
          </cell>
          <cell r="AC282">
            <v>295091</v>
          </cell>
          <cell r="AE282">
            <v>280</v>
          </cell>
          <cell r="AF282">
            <v>296378</v>
          </cell>
          <cell r="AH282">
            <v>280</v>
          </cell>
          <cell r="AI282">
            <v>299556</v>
          </cell>
          <cell r="AK282">
            <v>280</v>
          </cell>
          <cell r="AL282">
            <v>295276</v>
          </cell>
        </row>
        <row r="283">
          <cell r="Y283">
            <v>281</v>
          </cell>
          <cell r="Z283">
            <v>132374.1</v>
          </cell>
          <cell r="AB283">
            <v>281</v>
          </cell>
          <cell r="AC283">
            <v>296155</v>
          </cell>
          <cell r="AE283">
            <v>281</v>
          </cell>
          <cell r="AF283">
            <v>297442.59999999998</v>
          </cell>
          <cell r="AH283">
            <v>281</v>
          </cell>
          <cell r="AI283">
            <v>300616</v>
          </cell>
          <cell r="AK283">
            <v>281</v>
          </cell>
          <cell r="AL283">
            <v>296339.59999999998</v>
          </cell>
        </row>
        <row r="284">
          <cell r="Y284">
            <v>282</v>
          </cell>
          <cell r="Z284">
            <v>132847.20000000001</v>
          </cell>
          <cell r="AB284">
            <v>282</v>
          </cell>
          <cell r="AC284">
            <v>297219.09999999998</v>
          </cell>
          <cell r="AE284">
            <v>282</v>
          </cell>
          <cell r="AF284">
            <v>298507.3</v>
          </cell>
          <cell r="AH284">
            <v>282</v>
          </cell>
          <cell r="AI284">
            <v>301676</v>
          </cell>
          <cell r="AK284">
            <v>282</v>
          </cell>
          <cell r="AL284">
            <v>297403.3</v>
          </cell>
        </row>
        <row r="285">
          <cell r="Y285">
            <v>283</v>
          </cell>
          <cell r="Z285">
            <v>133320.29999999999</v>
          </cell>
          <cell r="AB285">
            <v>283</v>
          </cell>
          <cell r="AC285">
            <v>298283.09999999998</v>
          </cell>
          <cell r="AE285">
            <v>283</v>
          </cell>
          <cell r="AF285">
            <v>299571.90000000002</v>
          </cell>
          <cell r="AH285">
            <v>283</v>
          </cell>
          <cell r="AI285">
            <v>302746</v>
          </cell>
          <cell r="AK285">
            <v>283</v>
          </cell>
          <cell r="AL285">
            <v>298466.90000000002</v>
          </cell>
        </row>
        <row r="286">
          <cell r="Y286">
            <v>284</v>
          </cell>
          <cell r="Z286">
            <v>133793.4</v>
          </cell>
          <cell r="AB286">
            <v>284</v>
          </cell>
          <cell r="AC286">
            <v>299347.20000000001</v>
          </cell>
          <cell r="AE286">
            <v>284</v>
          </cell>
          <cell r="AF286">
            <v>300636.59999999998</v>
          </cell>
          <cell r="AH286">
            <v>284</v>
          </cell>
          <cell r="AI286">
            <v>303806</v>
          </cell>
          <cell r="AK286">
            <v>284</v>
          </cell>
          <cell r="AL286">
            <v>299530.5</v>
          </cell>
        </row>
        <row r="287">
          <cell r="Y287">
            <v>285</v>
          </cell>
          <cell r="Z287">
            <v>134266.5</v>
          </cell>
          <cell r="AB287">
            <v>285</v>
          </cell>
          <cell r="AC287">
            <v>300411.2</v>
          </cell>
          <cell r="AE287">
            <v>285</v>
          </cell>
          <cell r="AF287">
            <v>301701.2</v>
          </cell>
          <cell r="AH287">
            <v>285</v>
          </cell>
          <cell r="AI287">
            <v>304866</v>
          </cell>
          <cell r="AK287">
            <v>285</v>
          </cell>
          <cell r="AL287">
            <v>300592</v>
          </cell>
        </row>
        <row r="288">
          <cell r="Y288">
            <v>286</v>
          </cell>
          <cell r="Z288">
            <v>134739.6</v>
          </cell>
          <cell r="AB288">
            <v>286</v>
          </cell>
          <cell r="AC288">
            <v>301475.3</v>
          </cell>
          <cell r="AE288">
            <v>286</v>
          </cell>
          <cell r="AF288">
            <v>302765.8</v>
          </cell>
          <cell r="AH288">
            <v>286</v>
          </cell>
          <cell r="AI288">
            <v>305936</v>
          </cell>
          <cell r="AK288">
            <v>286</v>
          </cell>
          <cell r="AL288">
            <v>301655.59999999998</v>
          </cell>
        </row>
        <row r="289">
          <cell r="Y289">
            <v>287</v>
          </cell>
          <cell r="Z289">
            <v>135212.70000000001</v>
          </cell>
          <cell r="AB289">
            <v>287</v>
          </cell>
          <cell r="AC289">
            <v>302539.3</v>
          </cell>
          <cell r="AE289">
            <v>287</v>
          </cell>
          <cell r="AF289">
            <v>303830.5</v>
          </cell>
          <cell r="AH289">
            <v>287</v>
          </cell>
          <cell r="AI289">
            <v>306996</v>
          </cell>
          <cell r="AK289">
            <v>287</v>
          </cell>
          <cell r="AL289">
            <v>302719.3</v>
          </cell>
        </row>
        <row r="290">
          <cell r="Y290">
            <v>288</v>
          </cell>
          <cell r="Z290">
            <v>135685.79999999999</v>
          </cell>
          <cell r="AB290">
            <v>288</v>
          </cell>
          <cell r="AC290">
            <v>303603.3</v>
          </cell>
          <cell r="AE290">
            <v>288</v>
          </cell>
          <cell r="AF290">
            <v>304895.09999999998</v>
          </cell>
          <cell r="AH290">
            <v>288</v>
          </cell>
          <cell r="AI290">
            <v>308056</v>
          </cell>
          <cell r="AK290">
            <v>288</v>
          </cell>
          <cell r="AL290">
            <v>303782.90000000002</v>
          </cell>
        </row>
        <row r="291">
          <cell r="Y291">
            <v>289</v>
          </cell>
          <cell r="Z291">
            <v>136158.9</v>
          </cell>
          <cell r="AB291">
            <v>289</v>
          </cell>
          <cell r="AC291">
            <v>304667.40000000002</v>
          </cell>
          <cell r="AE291">
            <v>289</v>
          </cell>
          <cell r="AF291">
            <v>305959.8</v>
          </cell>
          <cell r="AH291">
            <v>289</v>
          </cell>
          <cell r="AI291">
            <v>309126</v>
          </cell>
          <cell r="AK291">
            <v>289</v>
          </cell>
          <cell r="AL291">
            <v>304846.5</v>
          </cell>
        </row>
        <row r="292">
          <cell r="Y292">
            <v>290</v>
          </cell>
          <cell r="Z292">
            <v>136631</v>
          </cell>
          <cell r="AB292">
            <v>290</v>
          </cell>
          <cell r="AC292">
            <v>305732</v>
          </cell>
          <cell r="AE292">
            <v>290</v>
          </cell>
          <cell r="AF292">
            <v>307028</v>
          </cell>
          <cell r="AH292">
            <v>290</v>
          </cell>
          <cell r="AI292">
            <v>310180</v>
          </cell>
          <cell r="AK292">
            <v>290</v>
          </cell>
          <cell r="AL292">
            <v>305909</v>
          </cell>
        </row>
        <row r="293">
          <cell r="Y293">
            <v>291</v>
          </cell>
          <cell r="Z293">
            <v>137104.1</v>
          </cell>
          <cell r="AB293">
            <v>291</v>
          </cell>
          <cell r="AC293">
            <v>306796</v>
          </cell>
          <cell r="AE293">
            <v>291</v>
          </cell>
          <cell r="AF293">
            <v>308092.59999999998</v>
          </cell>
          <cell r="AH293">
            <v>291</v>
          </cell>
          <cell r="AI293">
            <v>311240</v>
          </cell>
          <cell r="AK293">
            <v>291</v>
          </cell>
          <cell r="AL293">
            <v>306972.59999999998</v>
          </cell>
        </row>
        <row r="294">
          <cell r="Y294">
            <v>292</v>
          </cell>
          <cell r="Z294">
            <v>137577.20000000001</v>
          </cell>
          <cell r="AB294">
            <v>292</v>
          </cell>
          <cell r="AC294">
            <v>307860.09999999998</v>
          </cell>
          <cell r="AE294">
            <v>292</v>
          </cell>
          <cell r="AF294">
            <v>309157.3</v>
          </cell>
          <cell r="AH294">
            <v>292</v>
          </cell>
          <cell r="AI294">
            <v>312300</v>
          </cell>
          <cell r="AK294">
            <v>292</v>
          </cell>
          <cell r="AL294">
            <v>308036.3</v>
          </cell>
        </row>
        <row r="295">
          <cell r="Y295">
            <v>293</v>
          </cell>
          <cell r="Z295">
            <v>138050.29999999999</v>
          </cell>
          <cell r="AB295">
            <v>293</v>
          </cell>
          <cell r="AC295">
            <v>308924.09999999998</v>
          </cell>
          <cell r="AE295">
            <v>293</v>
          </cell>
          <cell r="AF295">
            <v>310221.90000000002</v>
          </cell>
          <cell r="AH295">
            <v>293</v>
          </cell>
          <cell r="AI295">
            <v>313370</v>
          </cell>
          <cell r="AK295">
            <v>293</v>
          </cell>
          <cell r="AL295">
            <v>309099.90000000002</v>
          </cell>
        </row>
        <row r="296">
          <cell r="Y296">
            <v>294</v>
          </cell>
          <cell r="Z296">
            <v>138523.4</v>
          </cell>
          <cell r="AB296">
            <v>294</v>
          </cell>
          <cell r="AC296">
            <v>309988.2</v>
          </cell>
          <cell r="AE296">
            <v>294</v>
          </cell>
          <cell r="AF296">
            <v>311286.59999999998</v>
          </cell>
          <cell r="AH296">
            <v>294</v>
          </cell>
          <cell r="AI296">
            <v>314430</v>
          </cell>
          <cell r="AK296">
            <v>294</v>
          </cell>
          <cell r="AL296">
            <v>310163.5</v>
          </cell>
        </row>
        <row r="297">
          <cell r="Y297">
            <v>295</v>
          </cell>
          <cell r="Z297">
            <v>138996.5</v>
          </cell>
          <cell r="AB297">
            <v>295</v>
          </cell>
          <cell r="AC297">
            <v>311052.2</v>
          </cell>
          <cell r="AE297">
            <v>295</v>
          </cell>
          <cell r="AF297">
            <v>312351.2</v>
          </cell>
          <cell r="AH297">
            <v>295</v>
          </cell>
          <cell r="AI297">
            <v>315490</v>
          </cell>
          <cell r="AK297">
            <v>295</v>
          </cell>
          <cell r="AL297">
            <v>311226</v>
          </cell>
        </row>
        <row r="298">
          <cell r="Y298">
            <v>296</v>
          </cell>
          <cell r="Z298">
            <v>139469.6</v>
          </cell>
          <cell r="AB298">
            <v>296</v>
          </cell>
          <cell r="AC298">
            <v>312116.3</v>
          </cell>
          <cell r="AE298">
            <v>296</v>
          </cell>
          <cell r="AF298">
            <v>313415.8</v>
          </cell>
          <cell r="AH298">
            <v>296</v>
          </cell>
          <cell r="AI298">
            <v>316560</v>
          </cell>
          <cell r="AK298">
            <v>296</v>
          </cell>
          <cell r="AL298">
            <v>312289.59999999998</v>
          </cell>
        </row>
        <row r="299">
          <cell r="Y299">
            <v>297</v>
          </cell>
          <cell r="Z299">
            <v>139942.70000000001</v>
          </cell>
          <cell r="AB299">
            <v>297</v>
          </cell>
          <cell r="AC299">
            <v>313180.3</v>
          </cell>
          <cell r="AE299">
            <v>297</v>
          </cell>
          <cell r="AF299">
            <v>314480.5</v>
          </cell>
          <cell r="AH299">
            <v>297</v>
          </cell>
          <cell r="AI299">
            <v>317620</v>
          </cell>
          <cell r="AK299">
            <v>297</v>
          </cell>
          <cell r="AL299">
            <v>313353.3</v>
          </cell>
        </row>
        <row r="300">
          <cell r="Y300">
            <v>298</v>
          </cell>
          <cell r="Z300">
            <v>140415.79999999999</v>
          </cell>
          <cell r="AB300">
            <v>298</v>
          </cell>
          <cell r="AC300">
            <v>314244.3</v>
          </cell>
          <cell r="AE300">
            <v>298</v>
          </cell>
          <cell r="AF300">
            <v>315545.09999999998</v>
          </cell>
          <cell r="AH300">
            <v>298</v>
          </cell>
          <cell r="AI300">
            <v>318680</v>
          </cell>
          <cell r="AK300">
            <v>298</v>
          </cell>
          <cell r="AL300">
            <v>314416.90000000002</v>
          </cell>
        </row>
        <row r="301">
          <cell r="Y301">
            <v>299</v>
          </cell>
          <cell r="Z301">
            <v>140888.9</v>
          </cell>
          <cell r="AB301">
            <v>299</v>
          </cell>
          <cell r="AC301">
            <v>315308.40000000002</v>
          </cell>
          <cell r="AE301">
            <v>299</v>
          </cell>
          <cell r="AF301">
            <v>316609.8</v>
          </cell>
          <cell r="AH301">
            <v>299</v>
          </cell>
          <cell r="AI301">
            <v>319750</v>
          </cell>
          <cell r="AK301">
            <v>299</v>
          </cell>
          <cell r="AL301">
            <v>315480.5</v>
          </cell>
        </row>
        <row r="302">
          <cell r="Y302">
            <v>300</v>
          </cell>
          <cell r="Z302">
            <v>141362</v>
          </cell>
          <cell r="AB302">
            <v>300</v>
          </cell>
          <cell r="AC302">
            <v>316373</v>
          </cell>
          <cell r="AE302">
            <v>300</v>
          </cell>
          <cell r="AF302">
            <v>317677</v>
          </cell>
          <cell r="AH302">
            <v>300</v>
          </cell>
          <cell r="AI302">
            <v>320805</v>
          </cell>
          <cell r="AK302">
            <v>300</v>
          </cell>
          <cell r="AL302">
            <v>316543</v>
          </cell>
        </row>
        <row r="303">
          <cell r="Y303">
            <v>301</v>
          </cell>
          <cell r="Z303">
            <v>141835.1</v>
          </cell>
          <cell r="AB303">
            <v>301</v>
          </cell>
          <cell r="AC303">
            <v>317437</v>
          </cell>
          <cell r="AE303">
            <v>301</v>
          </cell>
          <cell r="AF303">
            <v>318741.59999999998</v>
          </cell>
          <cell r="AH303">
            <v>301</v>
          </cell>
          <cell r="AI303">
            <v>321865</v>
          </cell>
          <cell r="AK303">
            <v>301</v>
          </cell>
          <cell r="AL303">
            <v>317606.59999999998</v>
          </cell>
        </row>
        <row r="304">
          <cell r="Y304">
            <v>302</v>
          </cell>
          <cell r="Z304">
            <v>142308.20000000001</v>
          </cell>
          <cell r="AB304">
            <v>302</v>
          </cell>
          <cell r="AC304">
            <v>318501.09999999998</v>
          </cell>
          <cell r="AE304">
            <v>302</v>
          </cell>
          <cell r="AF304">
            <v>319806.3</v>
          </cell>
          <cell r="AH304">
            <v>302</v>
          </cell>
          <cell r="AI304">
            <v>322925</v>
          </cell>
          <cell r="AK304">
            <v>302</v>
          </cell>
          <cell r="AL304">
            <v>318670.3</v>
          </cell>
        </row>
        <row r="305">
          <cell r="Y305">
            <v>303</v>
          </cell>
          <cell r="Z305">
            <v>142781.29999999999</v>
          </cell>
          <cell r="AB305">
            <v>303</v>
          </cell>
          <cell r="AC305">
            <v>319565.09999999998</v>
          </cell>
          <cell r="AE305">
            <v>303</v>
          </cell>
          <cell r="AF305">
            <v>320870.90000000002</v>
          </cell>
          <cell r="AH305">
            <v>303</v>
          </cell>
          <cell r="AI305">
            <v>323995</v>
          </cell>
          <cell r="AK305">
            <v>303</v>
          </cell>
          <cell r="AL305">
            <v>319733.90000000002</v>
          </cell>
        </row>
        <row r="306">
          <cell r="Y306">
            <v>304</v>
          </cell>
          <cell r="Z306">
            <v>143254.39999999999</v>
          </cell>
          <cell r="AB306">
            <v>304</v>
          </cell>
          <cell r="AC306">
            <v>320629.2</v>
          </cell>
          <cell r="AE306">
            <v>304</v>
          </cell>
          <cell r="AF306">
            <v>321935.59999999998</v>
          </cell>
          <cell r="AH306">
            <v>304</v>
          </cell>
          <cell r="AI306">
            <v>325055</v>
          </cell>
          <cell r="AK306">
            <v>304</v>
          </cell>
          <cell r="AL306">
            <v>320797.5</v>
          </cell>
        </row>
        <row r="307">
          <cell r="Y307">
            <v>305</v>
          </cell>
          <cell r="Z307">
            <v>143727.5</v>
          </cell>
          <cell r="AB307">
            <v>305</v>
          </cell>
          <cell r="AC307">
            <v>321693.2</v>
          </cell>
          <cell r="AE307">
            <v>305</v>
          </cell>
          <cell r="AF307">
            <v>323000.2</v>
          </cell>
          <cell r="AH307">
            <v>305</v>
          </cell>
          <cell r="AI307">
            <v>326115</v>
          </cell>
          <cell r="AK307">
            <v>305</v>
          </cell>
          <cell r="AL307">
            <v>321859</v>
          </cell>
        </row>
        <row r="308">
          <cell r="Y308">
            <v>306</v>
          </cell>
          <cell r="Z308">
            <v>144200.6</v>
          </cell>
          <cell r="AB308">
            <v>306</v>
          </cell>
          <cell r="AC308">
            <v>322757.3</v>
          </cell>
          <cell r="AE308">
            <v>306</v>
          </cell>
          <cell r="AF308">
            <v>324064.8</v>
          </cell>
          <cell r="AH308">
            <v>306</v>
          </cell>
          <cell r="AI308">
            <v>327185</v>
          </cell>
          <cell r="AK308">
            <v>306</v>
          </cell>
          <cell r="AL308">
            <v>322922.59999999998</v>
          </cell>
        </row>
        <row r="309">
          <cell r="Y309">
            <v>307</v>
          </cell>
          <cell r="Z309">
            <v>144673.70000000001</v>
          </cell>
          <cell r="AB309">
            <v>307</v>
          </cell>
          <cell r="AC309">
            <v>323821.3</v>
          </cell>
          <cell r="AE309">
            <v>307</v>
          </cell>
          <cell r="AF309">
            <v>325129.5</v>
          </cell>
          <cell r="AH309">
            <v>307</v>
          </cell>
          <cell r="AI309">
            <v>328245</v>
          </cell>
          <cell r="AK309">
            <v>307</v>
          </cell>
          <cell r="AL309">
            <v>323986.3</v>
          </cell>
        </row>
        <row r="310">
          <cell r="Y310">
            <v>308</v>
          </cell>
          <cell r="Z310">
            <v>145146.79999999999</v>
          </cell>
          <cell r="AB310">
            <v>308</v>
          </cell>
          <cell r="AC310">
            <v>324885.3</v>
          </cell>
          <cell r="AE310">
            <v>308</v>
          </cell>
          <cell r="AF310">
            <v>326194.09999999998</v>
          </cell>
          <cell r="AH310">
            <v>308</v>
          </cell>
          <cell r="AI310">
            <v>329305</v>
          </cell>
          <cell r="AK310">
            <v>308</v>
          </cell>
          <cell r="AL310">
            <v>325049.90000000002</v>
          </cell>
        </row>
        <row r="311">
          <cell r="Y311">
            <v>309</v>
          </cell>
          <cell r="Z311">
            <v>145619.9</v>
          </cell>
          <cell r="AB311">
            <v>309</v>
          </cell>
          <cell r="AC311">
            <v>325949.40000000002</v>
          </cell>
          <cell r="AE311">
            <v>309</v>
          </cell>
          <cell r="AF311">
            <v>327258.8</v>
          </cell>
          <cell r="AH311">
            <v>309</v>
          </cell>
          <cell r="AI311">
            <v>330375</v>
          </cell>
          <cell r="AK311">
            <v>309</v>
          </cell>
          <cell r="AL311">
            <v>326113.5</v>
          </cell>
        </row>
        <row r="312">
          <cell r="Y312">
            <v>310</v>
          </cell>
          <cell r="Z312">
            <v>146092</v>
          </cell>
          <cell r="AB312">
            <v>310</v>
          </cell>
          <cell r="AC312">
            <v>327014</v>
          </cell>
          <cell r="AE312">
            <v>310</v>
          </cell>
          <cell r="AF312">
            <v>328327</v>
          </cell>
          <cell r="AH312">
            <v>310</v>
          </cell>
          <cell r="AI312">
            <v>331438</v>
          </cell>
          <cell r="AK312">
            <v>310</v>
          </cell>
          <cell r="AL312">
            <v>327176</v>
          </cell>
        </row>
        <row r="313">
          <cell r="Y313">
            <v>311</v>
          </cell>
          <cell r="Z313">
            <v>146565.1</v>
          </cell>
          <cell r="AB313">
            <v>311</v>
          </cell>
          <cell r="AC313">
            <v>328078</v>
          </cell>
          <cell r="AE313">
            <v>311</v>
          </cell>
          <cell r="AF313">
            <v>329391.59999999998</v>
          </cell>
          <cell r="AH313">
            <v>311</v>
          </cell>
          <cell r="AI313">
            <v>332498</v>
          </cell>
          <cell r="AK313">
            <v>311</v>
          </cell>
          <cell r="AL313">
            <v>328239.59999999998</v>
          </cell>
        </row>
        <row r="314">
          <cell r="Y314">
            <v>312</v>
          </cell>
          <cell r="Z314">
            <v>147038.20000000001</v>
          </cell>
          <cell r="AB314">
            <v>312</v>
          </cell>
          <cell r="AC314">
            <v>329142.09999999998</v>
          </cell>
          <cell r="AE314">
            <v>312</v>
          </cell>
          <cell r="AF314">
            <v>330456.3</v>
          </cell>
          <cell r="AH314">
            <v>312</v>
          </cell>
          <cell r="AI314">
            <v>333558</v>
          </cell>
          <cell r="AK314">
            <v>312</v>
          </cell>
          <cell r="AL314">
            <v>329303.3</v>
          </cell>
        </row>
        <row r="315">
          <cell r="Y315">
            <v>313</v>
          </cell>
          <cell r="Z315">
            <v>147511.29999999999</v>
          </cell>
          <cell r="AB315">
            <v>313</v>
          </cell>
          <cell r="AC315">
            <v>330206.09999999998</v>
          </cell>
          <cell r="AE315">
            <v>313</v>
          </cell>
          <cell r="AF315">
            <v>331520.90000000002</v>
          </cell>
          <cell r="AH315">
            <v>313</v>
          </cell>
          <cell r="AI315">
            <v>334628</v>
          </cell>
          <cell r="AK315">
            <v>313</v>
          </cell>
          <cell r="AL315">
            <v>330366.90000000002</v>
          </cell>
        </row>
        <row r="316">
          <cell r="Y316">
            <v>314</v>
          </cell>
          <cell r="Z316">
            <v>147984.4</v>
          </cell>
          <cell r="AB316">
            <v>314</v>
          </cell>
          <cell r="AC316">
            <v>331270.2</v>
          </cell>
          <cell r="AE316">
            <v>314</v>
          </cell>
          <cell r="AF316">
            <v>332585.59999999998</v>
          </cell>
          <cell r="AH316">
            <v>314</v>
          </cell>
          <cell r="AI316">
            <v>335688</v>
          </cell>
          <cell r="AK316">
            <v>314</v>
          </cell>
          <cell r="AL316">
            <v>331430.5</v>
          </cell>
        </row>
        <row r="317">
          <cell r="Y317">
            <v>315</v>
          </cell>
          <cell r="Z317">
            <v>148457.5</v>
          </cell>
          <cell r="AB317">
            <v>315</v>
          </cell>
          <cell r="AC317">
            <v>332334.2</v>
          </cell>
          <cell r="AE317">
            <v>315</v>
          </cell>
          <cell r="AF317">
            <v>333650.2</v>
          </cell>
          <cell r="AH317">
            <v>315</v>
          </cell>
          <cell r="AI317">
            <v>336748</v>
          </cell>
          <cell r="AK317">
            <v>315</v>
          </cell>
          <cell r="AL317">
            <v>332493</v>
          </cell>
        </row>
        <row r="318">
          <cell r="Y318">
            <v>316</v>
          </cell>
          <cell r="Z318">
            <v>148930.6</v>
          </cell>
          <cell r="AB318">
            <v>316</v>
          </cell>
          <cell r="AC318">
            <v>333398.3</v>
          </cell>
          <cell r="AE318">
            <v>316</v>
          </cell>
          <cell r="AF318">
            <v>334714.8</v>
          </cell>
          <cell r="AH318">
            <v>316</v>
          </cell>
          <cell r="AI318">
            <v>337818</v>
          </cell>
          <cell r="AK318">
            <v>316</v>
          </cell>
          <cell r="AL318">
            <v>333556.59999999998</v>
          </cell>
        </row>
        <row r="319">
          <cell r="Y319">
            <v>317</v>
          </cell>
          <cell r="Z319">
            <v>149403.70000000001</v>
          </cell>
          <cell r="AB319">
            <v>317</v>
          </cell>
          <cell r="AC319">
            <v>334462.3</v>
          </cell>
          <cell r="AE319">
            <v>317</v>
          </cell>
          <cell r="AF319">
            <v>335779.5</v>
          </cell>
          <cell r="AH319">
            <v>317</v>
          </cell>
          <cell r="AI319">
            <v>338878</v>
          </cell>
          <cell r="AK319">
            <v>317</v>
          </cell>
          <cell r="AL319">
            <v>334620.3</v>
          </cell>
        </row>
        <row r="320">
          <cell r="Y320">
            <v>318</v>
          </cell>
          <cell r="Z320">
            <v>149876.79999999999</v>
          </cell>
          <cell r="AB320">
            <v>318</v>
          </cell>
          <cell r="AC320">
            <v>335526.3</v>
          </cell>
          <cell r="AE320">
            <v>318</v>
          </cell>
          <cell r="AF320">
            <v>336844.1</v>
          </cell>
          <cell r="AH320">
            <v>318</v>
          </cell>
          <cell r="AI320">
            <v>339938</v>
          </cell>
          <cell r="AK320">
            <v>318</v>
          </cell>
          <cell r="AL320">
            <v>335683.9</v>
          </cell>
        </row>
        <row r="321">
          <cell r="Y321">
            <v>319</v>
          </cell>
          <cell r="Z321">
            <v>150349.9</v>
          </cell>
          <cell r="AB321">
            <v>319</v>
          </cell>
          <cell r="AC321">
            <v>336590.4</v>
          </cell>
          <cell r="AE321">
            <v>319</v>
          </cell>
          <cell r="AF321">
            <v>337908.8</v>
          </cell>
          <cell r="AH321">
            <v>319</v>
          </cell>
          <cell r="AI321">
            <v>341008</v>
          </cell>
          <cell r="AK321">
            <v>319</v>
          </cell>
          <cell r="AL321">
            <v>336747.5</v>
          </cell>
        </row>
        <row r="322">
          <cell r="Y322">
            <v>320</v>
          </cell>
          <cell r="Z322">
            <v>150822</v>
          </cell>
          <cell r="AB322">
            <v>320</v>
          </cell>
          <cell r="AC322">
            <v>337655</v>
          </cell>
          <cell r="AE322">
            <v>320</v>
          </cell>
          <cell r="AF322">
            <v>338977</v>
          </cell>
          <cell r="AH322">
            <v>320</v>
          </cell>
          <cell r="AI322">
            <v>342055</v>
          </cell>
          <cell r="AK322">
            <v>320</v>
          </cell>
          <cell r="AL322">
            <v>337810</v>
          </cell>
        </row>
        <row r="323">
          <cell r="Y323">
            <v>321</v>
          </cell>
          <cell r="Z323">
            <v>151295.1</v>
          </cell>
          <cell r="AB323">
            <v>321</v>
          </cell>
          <cell r="AC323">
            <v>338719</v>
          </cell>
          <cell r="AE323">
            <v>321</v>
          </cell>
          <cell r="AF323">
            <v>340041.6</v>
          </cell>
          <cell r="AH323">
            <v>321</v>
          </cell>
          <cell r="AI323">
            <v>343115</v>
          </cell>
          <cell r="AK323">
            <v>321</v>
          </cell>
          <cell r="AL323">
            <v>338873.59999999998</v>
          </cell>
        </row>
        <row r="324">
          <cell r="Y324">
            <v>322</v>
          </cell>
          <cell r="Z324">
            <v>151768.20000000001</v>
          </cell>
          <cell r="AB324">
            <v>322</v>
          </cell>
          <cell r="AC324">
            <v>339783.1</v>
          </cell>
          <cell r="AE324">
            <v>322</v>
          </cell>
          <cell r="AF324">
            <v>341106.3</v>
          </cell>
          <cell r="AH324">
            <v>322</v>
          </cell>
          <cell r="AI324">
            <v>344175</v>
          </cell>
          <cell r="AK324">
            <v>322</v>
          </cell>
          <cell r="AL324">
            <v>339937.3</v>
          </cell>
        </row>
        <row r="325">
          <cell r="Y325">
            <v>323</v>
          </cell>
          <cell r="Z325">
            <v>152241.29999999999</v>
          </cell>
          <cell r="AB325">
            <v>323</v>
          </cell>
          <cell r="AC325">
            <v>340847.1</v>
          </cell>
          <cell r="AE325">
            <v>323</v>
          </cell>
          <cell r="AF325">
            <v>342170.9</v>
          </cell>
          <cell r="AH325">
            <v>323</v>
          </cell>
          <cell r="AI325">
            <v>345245</v>
          </cell>
          <cell r="AK325">
            <v>323</v>
          </cell>
          <cell r="AL325">
            <v>341000.9</v>
          </cell>
        </row>
        <row r="326">
          <cell r="Y326">
            <v>324</v>
          </cell>
          <cell r="Z326">
            <v>152714.4</v>
          </cell>
          <cell r="AB326">
            <v>324</v>
          </cell>
          <cell r="AC326">
            <v>341911.2</v>
          </cell>
          <cell r="AE326">
            <v>324</v>
          </cell>
          <cell r="AF326">
            <v>343235.6</v>
          </cell>
          <cell r="AH326">
            <v>324</v>
          </cell>
          <cell r="AI326">
            <v>346305</v>
          </cell>
          <cell r="AK326">
            <v>324</v>
          </cell>
          <cell r="AL326">
            <v>342064.5</v>
          </cell>
        </row>
        <row r="327">
          <cell r="Y327">
            <v>325</v>
          </cell>
          <cell r="Z327">
            <v>153187.5</v>
          </cell>
          <cell r="AB327">
            <v>325</v>
          </cell>
          <cell r="AC327">
            <v>342975.2</v>
          </cell>
          <cell r="AE327">
            <v>325</v>
          </cell>
          <cell r="AF327">
            <v>344300.2</v>
          </cell>
          <cell r="AH327">
            <v>325</v>
          </cell>
          <cell r="AI327">
            <v>347365</v>
          </cell>
          <cell r="AK327">
            <v>325</v>
          </cell>
          <cell r="AL327">
            <v>343126</v>
          </cell>
        </row>
        <row r="328">
          <cell r="Y328">
            <v>326</v>
          </cell>
          <cell r="Z328">
            <v>153660.6</v>
          </cell>
          <cell r="AB328">
            <v>326</v>
          </cell>
          <cell r="AC328">
            <v>344039.3</v>
          </cell>
          <cell r="AE328">
            <v>326</v>
          </cell>
          <cell r="AF328">
            <v>345364.8</v>
          </cell>
          <cell r="AH328">
            <v>326</v>
          </cell>
          <cell r="AI328">
            <v>348435</v>
          </cell>
          <cell r="AK328">
            <v>326</v>
          </cell>
          <cell r="AL328">
            <v>344189.6</v>
          </cell>
        </row>
        <row r="329">
          <cell r="Y329">
            <v>327</v>
          </cell>
          <cell r="Z329">
            <v>154133.70000000001</v>
          </cell>
          <cell r="AB329">
            <v>327</v>
          </cell>
          <cell r="AC329">
            <v>345103.3</v>
          </cell>
          <cell r="AE329">
            <v>327</v>
          </cell>
          <cell r="AF329">
            <v>346429.5</v>
          </cell>
          <cell r="AH329">
            <v>327</v>
          </cell>
          <cell r="AI329">
            <v>349495</v>
          </cell>
          <cell r="AK329">
            <v>327</v>
          </cell>
          <cell r="AL329">
            <v>345253.3</v>
          </cell>
        </row>
        <row r="330">
          <cell r="Y330">
            <v>328</v>
          </cell>
          <cell r="Z330">
            <v>154606.79999999999</v>
          </cell>
          <cell r="AB330">
            <v>328</v>
          </cell>
          <cell r="AC330">
            <v>346167.3</v>
          </cell>
          <cell r="AE330">
            <v>328</v>
          </cell>
          <cell r="AF330">
            <v>347494.1</v>
          </cell>
          <cell r="AH330">
            <v>328</v>
          </cell>
          <cell r="AI330">
            <v>350555</v>
          </cell>
          <cell r="AK330">
            <v>328</v>
          </cell>
          <cell r="AL330">
            <v>346316.9</v>
          </cell>
        </row>
        <row r="331">
          <cell r="Y331">
            <v>329</v>
          </cell>
          <cell r="Z331">
            <v>155079.9</v>
          </cell>
          <cell r="AB331">
            <v>329</v>
          </cell>
          <cell r="AC331">
            <v>347231.4</v>
          </cell>
          <cell r="AE331">
            <v>329</v>
          </cell>
          <cell r="AF331">
            <v>348558.8</v>
          </cell>
          <cell r="AH331">
            <v>329</v>
          </cell>
          <cell r="AI331">
            <v>351625</v>
          </cell>
          <cell r="AK331">
            <v>329</v>
          </cell>
          <cell r="AL331">
            <v>347380.5</v>
          </cell>
        </row>
        <row r="332">
          <cell r="Y332">
            <v>330</v>
          </cell>
          <cell r="Z332">
            <v>155552</v>
          </cell>
          <cell r="AB332">
            <v>330</v>
          </cell>
          <cell r="AC332">
            <v>348296</v>
          </cell>
          <cell r="AE332">
            <v>330</v>
          </cell>
          <cell r="AF332">
            <v>349627</v>
          </cell>
          <cell r="AH332">
            <v>330</v>
          </cell>
          <cell r="AI332">
            <v>352679</v>
          </cell>
          <cell r="AK332">
            <v>330</v>
          </cell>
          <cell r="AL332">
            <v>348443</v>
          </cell>
        </row>
        <row r="333">
          <cell r="Y333">
            <v>331</v>
          </cell>
          <cell r="Z333">
            <v>156025.1</v>
          </cell>
          <cell r="AB333">
            <v>331</v>
          </cell>
          <cell r="AC333">
            <v>349360</v>
          </cell>
          <cell r="AE333">
            <v>331</v>
          </cell>
          <cell r="AF333">
            <v>350691.6</v>
          </cell>
          <cell r="AH333">
            <v>331</v>
          </cell>
          <cell r="AI333">
            <v>353739</v>
          </cell>
          <cell r="AK333">
            <v>331</v>
          </cell>
          <cell r="AL333">
            <v>349506.6</v>
          </cell>
        </row>
        <row r="334">
          <cell r="Y334">
            <v>332</v>
          </cell>
          <cell r="Z334">
            <v>156498.20000000001</v>
          </cell>
          <cell r="AB334">
            <v>332</v>
          </cell>
          <cell r="AC334">
            <v>350424.1</v>
          </cell>
          <cell r="AE334">
            <v>332</v>
          </cell>
          <cell r="AF334">
            <v>351756.3</v>
          </cell>
          <cell r="AH334">
            <v>332</v>
          </cell>
          <cell r="AI334">
            <v>354799</v>
          </cell>
          <cell r="AK334">
            <v>332</v>
          </cell>
          <cell r="AL334">
            <v>350570.3</v>
          </cell>
        </row>
        <row r="335">
          <cell r="Y335">
            <v>333</v>
          </cell>
          <cell r="Z335">
            <v>156971.29999999999</v>
          </cell>
          <cell r="AB335">
            <v>333</v>
          </cell>
          <cell r="AC335">
            <v>351488.1</v>
          </cell>
          <cell r="AE335">
            <v>333</v>
          </cell>
          <cell r="AF335">
            <v>352820.9</v>
          </cell>
          <cell r="AH335">
            <v>333</v>
          </cell>
          <cell r="AI335">
            <v>355869</v>
          </cell>
          <cell r="AK335">
            <v>333</v>
          </cell>
          <cell r="AL335">
            <v>351633.9</v>
          </cell>
        </row>
        <row r="336">
          <cell r="Y336">
            <v>334</v>
          </cell>
          <cell r="Z336">
            <v>157444.4</v>
          </cell>
          <cell r="AB336">
            <v>334</v>
          </cell>
          <cell r="AC336">
            <v>352552.2</v>
          </cell>
          <cell r="AE336">
            <v>334</v>
          </cell>
          <cell r="AF336">
            <v>353885.6</v>
          </cell>
          <cell r="AH336">
            <v>334</v>
          </cell>
          <cell r="AI336">
            <v>356929</v>
          </cell>
          <cell r="AK336">
            <v>334</v>
          </cell>
          <cell r="AL336">
            <v>352697.5</v>
          </cell>
        </row>
        <row r="337">
          <cell r="Y337">
            <v>335</v>
          </cell>
          <cell r="Z337">
            <v>157917.5</v>
          </cell>
          <cell r="AB337">
            <v>335</v>
          </cell>
          <cell r="AC337">
            <v>353616.2</v>
          </cell>
          <cell r="AE337">
            <v>335</v>
          </cell>
          <cell r="AF337">
            <v>354950.2</v>
          </cell>
          <cell r="AH337">
            <v>335</v>
          </cell>
          <cell r="AI337">
            <v>357989</v>
          </cell>
          <cell r="AK337">
            <v>335</v>
          </cell>
          <cell r="AL337">
            <v>353760</v>
          </cell>
        </row>
        <row r="338">
          <cell r="Y338">
            <v>336</v>
          </cell>
          <cell r="Z338">
            <v>158390.6</v>
          </cell>
          <cell r="AB338">
            <v>336</v>
          </cell>
          <cell r="AC338">
            <v>354680.3</v>
          </cell>
          <cell r="AE338">
            <v>336</v>
          </cell>
          <cell r="AF338">
            <v>356014.8</v>
          </cell>
          <cell r="AH338">
            <v>336</v>
          </cell>
          <cell r="AI338">
            <v>359059</v>
          </cell>
          <cell r="AK338">
            <v>336</v>
          </cell>
          <cell r="AL338">
            <v>354823.6</v>
          </cell>
        </row>
        <row r="339">
          <cell r="Y339">
            <v>337</v>
          </cell>
          <cell r="Z339">
            <v>158863.70000000001</v>
          </cell>
          <cell r="AB339">
            <v>337</v>
          </cell>
          <cell r="AC339">
            <v>355744.3</v>
          </cell>
          <cell r="AE339">
            <v>337</v>
          </cell>
          <cell r="AF339">
            <v>357079.5</v>
          </cell>
          <cell r="AH339">
            <v>337</v>
          </cell>
          <cell r="AI339">
            <v>360119</v>
          </cell>
          <cell r="AK339">
            <v>337</v>
          </cell>
          <cell r="AL339">
            <v>355887.3</v>
          </cell>
        </row>
        <row r="340">
          <cell r="Y340">
            <v>338</v>
          </cell>
          <cell r="Z340">
            <v>159336.79999999999</v>
          </cell>
          <cell r="AB340">
            <v>338</v>
          </cell>
          <cell r="AC340">
            <v>356808.3</v>
          </cell>
          <cell r="AE340">
            <v>338</v>
          </cell>
          <cell r="AF340">
            <v>358144.1</v>
          </cell>
          <cell r="AH340">
            <v>338</v>
          </cell>
          <cell r="AI340">
            <v>361179</v>
          </cell>
          <cell r="AK340">
            <v>338</v>
          </cell>
          <cell r="AL340">
            <v>356950.9</v>
          </cell>
        </row>
        <row r="341">
          <cell r="Y341">
            <v>339</v>
          </cell>
          <cell r="Z341">
            <v>159809.9</v>
          </cell>
          <cell r="AB341">
            <v>339</v>
          </cell>
          <cell r="AC341">
            <v>357872.4</v>
          </cell>
          <cell r="AE341">
            <v>339</v>
          </cell>
          <cell r="AF341">
            <v>359208.8</v>
          </cell>
          <cell r="AH341">
            <v>339</v>
          </cell>
          <cell r="AI341">
            <v>362249</v>
          </cell>
          <cell r="AK341">
            <v>339</v>
          </cell>
          <cell r="AL341">
            <v>358014.5</v>
          </cell>
        </row>
        <row r="342">
          <cell r="Y342">
            <v>340</v>
          </cell>
          <cell r="Z342">
            <v>160282</v>
          </cell>
          <cell r="AB342">
            <v>340</v>
          </cell>
          <cell r="AC342">
            <v>358937</v>
          </cell>
          <cell r="AE342">
            <v>340</v>
          </cell>
          <cell r="AF342">
            <v>360272</v>
          </cell>
          <cell r="AH342">
            <v>340</v>
          </cell>
          <cell r="AI342">
            <v>363304</v>
          </cell>
          <cell r="AK342">
            <v>340</v>
          </cell>
          <cell r="AL342">
            <v>359077</v>
          </cell>
        </row>
        <row r="343">
          <cell r="Y343">
            <v>341</v>
          </cell>
          <cell r="Z343">
            <v>160755.1</v>
          </cell>
          <cell r="AB343">
            <v>341</v>
          </cell>
          <cell r="AC343">
            <v>360001</v>
          </cell>
          <cell r="AE343">
            <v>341</v>
          </cell>
          <cell r="AF343">
            <v>361336.6</v>
          </cell>
          <cell r="AH343">
            <v>341</v>
          </cell>
          <cell r="AI343">
            <v>364364</v>
          </cell>
          <cell r="AK343">
            <v>341</v>
          </cell>
          <cell r="AL343">
            <v>360140.6</v>
          </cell>
        </row>
        <row r="344">
          <cell r="Y344">
            <v>342</v>
          </cell>
          <cell r="Z344">
            <v>161228.20000000001</v>
          </cell>
          <cell r="AB344">
            <v>342</v>
          </cell>
          <cell r="AC344">
            <v>361065.1</v>
          </cell>
          <cell r="AE344">
            <v>342</v>
          </cell>
          <cell r="AF344">
            <v>362401.3</v>
          </cell>
          <cell r="AH344">
            <v>342</v>
          </cell>
          <cell r="AI344">
            <v>365424</v>
          </cell>
          <cell r="AK344">
            <v>342</v>
          </cell>
          <cell r="AL344">
            <v>361204.3</v>
          </cell>
        </row>
        <row r="345">
          <cell r="Y345">
            <v>343</v>
          </cell>
          <cell r="Z345">
            <v>161701.29999999999</v>
          </cell>
          <cell r="AB345">
            <v>343</v>
          </cell>
          <cell r="AC345">
            <v>362129.1</v>
          </cell>
          <cell r="AE345">
            <v>343</v>
          </cell>
          <cell r="AF345">
            <v>363465.9</v>
          </cell>
          <cell r="AH345">
            <v>343</v>
          </cell>
          <cell r="AI345">
            <v>366494</v>
          </cell>
          <cell r="AK345">
            <v>343</v>
          </cell>
          <cell r="AL345">
            <v>362267.9</v>
          </cell>
        </row>
        <row r="346">
          <cell r="Y346">
            <v>344</v>
          </cell>
          <cell r="Z346">
            <v>162174.39999999999</v>
          </cell>
          <cell r="AB346">
            <v>344</v>
          </cell>
          <cell r="AC346">
            <v>363193.2</v>
          </cell>
          <cell r="AE346">
            <v>344</v>
          </cell>
          <cell r="AF346">
            <v>364530.6</v>
          </cell>
          <cell r="AH346">
            <v>344</v>
          </cell>
          <cell r="AI346">
            <v>367554</v>
          </cell>
          <cell r="AK346">
            <v>344</v>
          </cell>
          <cell r="AL346">
            <v>363331.5</v>
          </cell>
        </row>
        <row r="347">
          <cell r="Y347">
            <v>345</v>
          </cell>
          <cell r="Z347">
            <v>162647.5</v>
          </cell>
          <cell r="AB347">
            <v>345</v>
          </cell>
          <cell r="AC347">
            <v>364257.2</v>
          </cell>
          <cell r="AE347">
            <v>345</v>
          </cell>
          <cell r="AF347">
            <v>365595.2</v>
          </cell>
          <cell r="AH347">
            <v>345</v>
          </cell>
          <cell r="AI347">
            <v>368614</v>
          </cell>
          <cell r="AK347">
            <v>345</v>
          </cell>
          <cell r="AL347">
            <v>364393</v>
          </cell>
        </row>
        <row r="348">
          <cell r="Y348">
            <v>346</v>
          </cell>
          <cell r="Z348">
            <v>163120.6</v>
          </cell>
          <cell r="AB348">
            <v>346</v>
          </cell>
          <cell r="AC348">
            <v>365321.3</v>
          </cell>
          <cell r="AE348">
            <v>346</v>
          </cell>
          <cell r="AF348">
            <v>366659.8</v>
          </cell>
          <cell r="AH348">
            <v>346</v>
          </cell>
          <cell r="AI348">
            <v>369684</v>
          </cell>
          <cell r="AK348">
            <v>346</v>
          </cell>
          <cell r="AL348">
            <v>365456.6</v>
          </cell>
        </row>
        <row r="349">
          <cell r="Y349">
            <v>347</v>
          </cell>
          <cell r="Z349">
            <v>163593.70000000001</v>
          </cell>
          <cell r="AB349">
            <v>347</v>
          </cell>
          <cell r="AC349">
            <v>366385.3</v>
          </cell>
          <cell r="AE349">
            <v>347</v>
          </cell>
          <cell r="AF349">
            <v>367724.5</v>
          </cell>
          <cell r="AH349">
            <v>347</v>
          </cell>
          <cell r="AI349">
            <v>370744</v>
          </cell>
          <cell r="AK349">
            <v>347</v>
          </cell>
          <cell r="AL349">
            <v>366520.3</v>
          </cell>
        </row>
        <row r="350">
          <cell r="Y350">
            <v>348</v>
          </cell>
          <cell r="Z350">
            <v>164066.79999999999</v>
          </cell>
          <cell r="AB350">
            <v>348</v>
          </cell>
          <cell r="AC350">
            <v>367449.3</v>
          </cell>
          <cell r="AE350">
            <v>348</v>
          </cell>
          <cell r="AF350">
            <v>368789.1</v>
          </cell>
          <cell r="AH350">
            <v>348</v>
          </cell>
          <cell r="AI350">
            <v>371804</v>
          </cell>
          <cell r="AK350">
            <v>348</v>
          </cell>
          <cell r="AL350">
            <v>367583.9</v>
          </cell>
        </row>
        <row r="351">
          <cell r="Y351">
            <v>349</v>
          </cell>
          <cell r="Z351">
            <v>164539.9</v>
          </cell>
          <cell r="AB351">
            <v>349</v>
          </cell>
          <cell r="AC351">
            <v>368513.4</v>
          </cell>
          <cell r="AE351">
            <v>349</v>
          </cell>
          <cell r="AF351">
            <v>369853.8</v>
          </cell>
          <cell r="AH351">
            <v>349</v>
          </cell>
          <cell r="AI351">
            <v>372874</v>
          </cell>
          <cell r="AK351">
            <v>349</v>
          </cell>
          <cell r="AL351">
            <v>368647.5</v>
          </cell>
        </row>
        <row r="352">
          <cell r="Y352">
            <v>350</v>
          </cell>
          <cell r="Z352">
            <v>165012</v>
          </cell>
          <cell r="AB352">
            <v>350</v>
          </cell>
          <cell r="AC352">
            <v>369577</v>
          </cell>
          <cell r="AE352">
            <v>350</v>
          </cell>
          <cell r="AF352">
            <v>370912</v>
          </cell>
          <cell r="AH352">
            <v>350</v>
          </cell>
          <cell r="AI352">
            <v>373929</v>
          </cell>
          <cell r="AK352">
            <v>350</v>
          </cell>
          <cell r="AL352">
            <v>369710</v>
          </cell>
        </row>
        <row r="353">
          <cell r="Y353">
            <v>351</v>
          </cell>
          <cell r="Z353">
            <v>165485.1</v>
          </cell>
          <cell r="AB353">
            <v>351</v>
          </cell>
          <cell r="AC353">
            <v>370641</v>
          </cell>
          <cell r="AE353">
            <v>351</v>
          </cell>
          <cell r="AF353">
            <v>371976.6</v>
          </cell>
          <cell r="AH353">
            <v>351</v>
          </cell>
          <cell r="AI353">
            <v>374989</v>
          </cell>
          <cell r="AK353">
            <v>351</v>
          </cell>
          <cell r="AL353">
            <v>370773.6</v>
          </cell>
        </row>
        <row r="354">
          <cell r="Y354">
            <v>352</v>
          </cell>
          <cell r="Z354">
            <v>165958.20000000001</v>
          </cell>
          <cell r="AB354">
            <v>352</v>
          </cell>
          <cell r="AC354">
            <v>371705.1</v>
          </cell>
          <cell r="AE354">
            <v>352</v>
          </cell>
          <cell r="AF354">
            <v>373041.3</v>
          </cell>
          <cell r="AH354">
            <v>352</v>
          </cell>
          <cell r="AI354">
            <v>376049</v>
          </cell>
          <cell r="AK354">
            <v>352</v>
          </cell>
          <cell r="AL354">
            <v>371837.3</v>
          </cell>
        </row>
        <row r="355">
          <cell r="Y355">
            <v>353</v>
          </cell>
          <cell r="Z355">
            <v>166431.29999999999</v>
          </cell>
          <cell r="AB355">
            <v>353</v>
          </cell>
          <cell r="AC355">
            <v>372769.1</v>
          </cell>
          <cell r="AE355">
            <v>353</v>
          </cell>
          <cell r="AF355">
            <v>374105.9</v>
          </cell>
          <cell r="AH355">
            <v>353</v>
          </cell>
          <cell r="AI355">
            <v>377119</v>
          </cell>
          <cell r="AK355">
            <v>353</v>
          </cell>
          <cell r="AL355">
            <v>372900.9</v>
          </cell>
        </row>
        <row r="356">
          <cell r="Y356">
            <v>354</v>
          </cell>
          <cell r="Z356">
            <v>166904.4</v>
          </cell>
          <cell r="AB356">
            <v>354</v>
          </cell>
          <cell r="AC356">
            <v>373833.2</v>
          </cell>
          <cell r="AE356">
            <v>354</v>
          </cell>
          <cell r="AF356">
            <v>375170.6</v>
          </cell>
          <cell r="AH356">
            <v>354</v>
          </cell>
          <cell r="AI356">
            <v>378179</v>
          </cell>
          <cell r="AK356">
            <v>354</v>
          </cell>
          <cell r="AL356">
            <v>373964.5</v>
          </cell>
        </row>
        <row r="357">
          <cell r="Y357">
            <v>355</v>
          </cell>
          <cell r="Z357">
            <v>167377.5</v>
          </cell>
          <cell r="AB357">
            <v>355</v>
          </cell>
          <cell r="AC357">
            <v>374897.2</v>
          </cell>
          <cell r="AE357">
            <v>355</v>
          </cell>
          <cell r="AF357">
            <v>376235.2</v>
          </cell>
          <cell r="AH357">
            <v>355</v>
          </cell>
          <cell r="AI357">
            <v>379239</v>
          </cell>
          <cell r="AK357">
            <v>355</v>
          </cell>
          <cell r="AL357">
            <v>375027</v>
          </cell>
        </row>
        <row r="358">
          <cell r="Y358">
            <v>356</v>
          </cell>
          <cell r="Z358">
            <v>167850.6</v>
          </cell>
          <cell r="AB358">
            <v>356</v>
          </cell>
          <cell r="AC358">
            <v>375961.3</v>
          </cell>
          <cell r="AE358">
            <v>356</v>
          </cell>
          <cell r="AF358">
            <v>377299.8</v>
          </cell>
          <cell r="AH358">
            <v>356</v>
          </cell>
          <cell r="AI358">
            <v>380309</v>
          </cell>
          <cell r="AK358">
            <v>356</v>
          </cell>
          <cell r="AL358">
            <v>376090.6</v>
          </cell>
        </row>
        <row r="359">
          <cell r="Y359">
            <v>357</v>
          </cell>
          <cell r="Z359">
            <v>168323.7</v>
          </cell>
          <cell r="AB359">
            <v>357</v>
          </cell>
          <cell r="AC359">
            <v>377025.3</v>
          </cell>
          <cell r="AE359">
            <v>357</v>
          </cell>
          <cell r="AF359">
            <v>378364.5</v>
          </cell>
          <cell r="AH359">
            <v>357</v>
          </cell>
          <cell r="AI359">
            <v>381369</v>
          </cell>
          <cell r="AK359">
            <v>357</v>
          </cell>
          <cell r="AL359">
            <v>377154.3</v>
          </cell>
        </row>
        <row r="360">
          <cell r="Y360">
            <v>358</v>
          </cell>
          <cell r="Z360">
            <v>168796.79999999999</v>
          </cell>
          <cell r="AB360">
            <v>358</v>
          </cell>
          <cell r="AC360">
            <v>378089.3</v>
          </cell>
          <cell r="AE360">
            <v>358</v>
          </cell>
          <cell r="AF360">
            <v>379429.1</v>
          </cell>
          <cell r="AH360">
            <v>358</v>
          </cell>
          <cell r="AI360">
            <v>382429</v>
          </cell>
          <cell r="AK360">
            <v>358</v>
          </cell>
          <cell r="AL360">
            <v>378217.9</v>
          </cell>
        </row>
        <row r="361">
          <cell r="Y361">
            <v>359</v>
          </cell>
          <cell r="Z361">
            <v>169269.9</v>
          </cell>
          <cell r="AB361">
            <v>359</v>
          </cell>
          <cell r="AC361">
            <v>379153.4</v>
          </cell>
          <cell r="AE361">
            <v>359</v>
          </cell>
          <cell r="AF361">
            <v>380493.8</v>
          </cell>
          <cell r="AH361">
            <v>359</v>
          </cell>
          <cell r="AI361">
            <v>383499</v>
          </cell>
          <cell r="AK361">
            <v>359</v>
          </cell>
          <cell r="AL361">
            <v>379281.5</v>
          </cell>
        </row>
        <row r="362">
          <cell r="Y362">
            <v>360</v>
          </cell>
          <cell r="Z362">
            <v>169742</v>
          </cell>
          <cell r="AB362">
            <v>360</v>
          </cell>
          <cell r="AC362">
            <v>380218</v>
          </cell>
          <cell r="AE362">
            <v>360</v>
          </cell>
          <cell r="AF362">
            <v>381551</v>
          </cell>
          <cell r="AH362">
            <v>360</v>
          </cell>
          <cell r="AI362">
            <v>384554</v>
          </cell>
          <cell r="AK362">
            <v>360</v>
          </cell>
          <cell r="AL362">
            <v>380344</v>
          </cell>
        </row>
        <row r="363">
          <cell r="Y363">
            <v>361</v>
          </cell>
          <cell r="Z363">
            <v>170215.1</v>
          </cell>
          <cell r="AB363">
            <v>361</v>
          </cell>
          <cell r="AC363">
            <v>381282</v>
          </cell>
          <cell r="AE363">
            <v>361</v>
          </cell>
          <cell r="AF363">
            <v>382615.6</v>
          </cell>
          <cell r="AH363">
            <v>361</v>
          </cell>
          <cell r="AI363">
            <v>385614</v>
          </cell>
          <cell r="AK363">
            <v>361</v>
          </cell>
          <cell r="AL363">
            <v>381407.6</v>
          </cell>
        </row>
        <row r="364">
          <cell r="Y364">
            <v>362</v>
          </cell>
          <cell r="Z364">
            <v>170688.2</v>
          </cell>
          <cell r="AB364">
            <v>362</v>
          </cell>
          <cell r="AC364">
            <v>382346.1</v>
          </cell>
          <cell r="AE364">
            <v>362</v>
          </cell>
          <cell r="AF364">
            <v>383680.3</v>
          </cell>
          <cell r="AH364">
            <v>362</v>
          </cell>
          <cell r="AI364">
            <v>386674</v>
          </cell>
          <cell r="AK364">
            <v>362</v>
          </cell>
          <cell r="AL364">
            <v>382471.3</v>
          </cell>
        </row>
        <row r="365">
          <cell r="Y365">
            <v>363</v>
          </cell>
          <cell r="Z365">
            <v>171161.3</v>
          </cell>
          <cell r="AB365">
            <v>363</v>
          </cell>
          <cell r="AC365">
            <v>383410.1</v>
          </cell>
          <cell r="AE365">
            <v>363</v>
          </cell>
          <cell r="AF365">
            <v>384744.9</v>
          </cell>
          <cell r="AH365">
            <v>363</v>
          </cell>
          <cell r="AI365">
            <v>387744</v>
          </cell>
          <cell r="AK365">
            <v>363</v>
          </cell>
          <cell r="AL365">
            <v>383534.9</v>
          </cell>
        </row>
        <row r="366">
          <cell r="Y366">
            <v>364</v>
          </cell>
          <cell r="Z366">
            <v>171634.4</v>
          </cell>
          <cell r="AB366">
            <v>364</v>
          </cell>
          <cell r="AC366">
            <v>384474.2</v>
          </cell>
          <cell r="AE366">
            <v>364</v>
          </cell>
          <cell r="AF366">
            <v>385809.6</v>
          </cell>
          <cell r="AH366">
            <v>364</v>
          </cell>
          <cell r="AI366">
            <v>388804</v>
          </cell>
          <cell r="AK366">
            <v>364</v>
          </cell>
          <cell r="AL366">
            <v>384598.5</v>
          </cell>
        </row>
        <row r="367">
          <cell r="Y367">
            <v>365</v>
          </cell>
          <cell r="Z367">
            <v>172107.5</v>
          </cell>
          <cell r="AB367">
            <v>365</v>
          </cell>
          <cell r="AC367">
            <v>385538.2</v>
          </cell>
          <cell r="AE367">
            <v>365</v>
          </cell>
          <cell r="AF367">
            <v>386874.2</v>
          </cell>
          <cell r="AH367">
            <v>365</v>
          </cell>
          <cell r="AI367">
            <v>389864</v>
          </cell>
          <cell r="AK367">
            <v>365</v>
          </cell>
          <cell r="AL367">
            <v>385660</v>
          </cell>
        </row>
        <row r="368">
          <cell r="Y368">
            <v>366</v>
          </cell>
          <cell r="Z368">
            <v>172580.6</v>
          </cell>
          <cell r="AB368">
            <v>366</v>
          </cell>
          <cell r="AC368">
            <v>386602.3</v>
          </cell>
          <cell r="AE368">
            <v>366</v>
          </cell>
          <cell r="AF368">
            <v>387938.8</v>
          </cell>
          <cell r="AH368">
            <v>366</v>
          </cell>
          <cell r="AI368">
            <v>390934</v>
          </cell>
          <cell r="AK368">
            <v>366</v>
          </cell>
          <cell r="AL368">
            <v>386723.6</v>
          </cell>
        </row>
        <row r="369">
          <cell r="Y369">
            <v>367</v>
          </cell>
          <cell r="Z369">
            <v>173053.7</v>
          </cell>
          <cell r="AB369">
            <v>367</v>
          </cell>
          <cell r="AC369">
            <v>387666.3</v>
          </cell>
          <cell r="AE369">
            <v>367</v>
          </cell>
          <cell r="AF369">
            <v>389003.5</v>
          </cell>
          <cell r="AH369">
            <v>367</v>
          </cell>
          <cell r="AI369">
            <v>391994</v>
          </cell>
          <cell r="AK369">
            <v>367</v>
          </cell>
          <cell r="AL369">
            <v>387787.3</v>
          </cell>
        </row>
        <row r="370">
          <cell r="Y370">
            <v>368</v>
          </cell>
          <cell r="Z370">
            <v>173526.8</v>
          </cell>
          <cell r="AB370">
            <v>368</v>
          </cell>
          <cell r="AC370">
            <v>388730.3</v>
          </cell>
          <cell r="AE370">
            <v>368</v>
          </cell>
          <cell r="AF370">
            <v>390068.1</v>
          </cell>
          <cell r="AH370">
            <v>368</v>
          </cell>
          <cell r="AI370">
            <v>393054</v>
          </cell>
          <cell r="AK370">
            <v>368</v>
          </cell>
          <cell r="AL370">
            <v>388850.9</v>
          </cell>
        </row>
        <row r="371">
          <cell r="Y371">
            <v>369</v>
          </cell>
          <cell r="Z371">
            <v>173999.9</v>
          </cell>
          <cell r="AB371">
            <v>369</v>
          </cell>
          <cell r="AC371">
            <v>389794.4</v>
          </cell>
          <cell r="AE371">
            <v>369</v>
          </cell>
          <cell r="AF371">
            <v>391132.8</v>
          </cell>
          <cell r="AH371">
            <v>369</v>
          </cell>
          <cell r="AI371">
            <v>394124</v>
          </cell>
          <cell r="AK371">
            <v>369</v>
          </cell>
          <cell r="AL371">
            <v>389914.5</v>
          </cell>
        </row>
        <row r="372">
          <cell r="Y372">
            <v>370</v>
          </cell>
          <cell r="Z372">
            <v>174471</v>
          </cell>
          <cell r="AB372">
            <v>370</v>
          </cell>
          <cell r="AC372">
            <v>390859</v>
          </cell>
          <cell r="AE372">
            <v>370</v>
          </cell>
          <cell r="AF372">
            <v>392191</v>
          </cell>
          <cell r="AH372">
            <v>370</v>
          </cell>
          <cell r="AI372">
            <v>395187</v>
          </cell>
          <cell r="AK372">
            <v>370</v>
          </cell>
          <cell r="AL372">
            <v>390979</v>
          </cell>
        </row>
        <row r="373">
          <cell r="Y373">
            <v>371</v>
          </cell>
          <cell r="Z373">
            <v>174944.1</v>
          </cell>
          <cell r="AB373">
            <v>371</v>
          </cell>
          <cell r="AC373">
            <v>391923</v>
          </cell>
          <cell r="AE373">
            <v>371</v>
          </cell>
          <cell r="AF373">
            <v>393255.6</v>
          </cell>
          <cell r="AH373">
            <v>371</v>
          </cell>
          <cell r="AI373">
            <v>396247</v>
          </cell>
          <cell r="AK373">
            <v>371</v>
          </cell>
          <cell r="AL373">
            <v>392042.6</v>
          </cell>
        </row>
        <row r="374">
          <cell r="Y374">
            <v>372</v>
          </cell>
          <cell r="Z374">
            <v>175417.2</v>
          </cell>
          <cell r="AB374">
            <v>372</v>
          </cell>
          <cell r="AC374">
            <v>392987.1</v>
          </cell>
          <cell r="AE374">
            <v>372</v>
          </cell>
          <cell r="AF374">
            <v>394320.3</v>
          </cell>
          <cell r="AH374">
            <v>372</v>
          </cell>
          <cell r="AI374">
            <v>397307</v>
          </cell>
          <cell r="AK374">
            <v>372</v>
          </cell>
          <cell r="AL374">
            <v>393106.3</v>
          </cell>
        </row>
        <row r="375">
          <cell r="Y375">
            <v>373</v>
          </cell>
          <cell r="Z375">
            <v>175890.3</v>
          </cell>
          <cell r="AB375">
            <v>373</v>
          </cell>
          <cell r="AC375">
            <v>394051.1</v>
          </cell>
          <cell r="AE375">
            <v>373</v>
          </cell>
          <cell r="AF375">
            <v>395384.9</v>
          </cell>
          <cell r="AH375">
            <v>373</v>
          </cell>
          <cell r="AI375">
            <v>398377</v>
          </cell>
          <cell r="AK375">
            <v>373</v>
          </cell>
          <cell r="AL375">
            <v>394169.9</v>
          </cell>
        </row>
        <row r="376">
          <cell r="Y376">
            <v>374</v>
          </cell>
          <cell r="Z376">
            <v>176363.4</v>
          </cell>
          <cell r="AB376">
            <v>374</v>
          </cell>
          <cell r="AC376">
            <v>395115.2</v>
          </cell>
          <cell r="AE376">
            <v>374</v>
          </cell>
          <cell r="AF376">
            <v>396449.6</v>
          </cell>
          <cell r="AH376">
            <v>374</v>
          </cell>
          <cell r="AI376">
            <v>399437</v>
          </cell>
          <cell r="AK376">
            <v>374</v>
          </cell>
          <cell r="AL376">
            <v>395233.5</v>
          </cell>
        </row>
        <row r="377">
          <cell r="Y377">
            <v>375</v>
          </cell>
          <cell r="Z377">
            <v>176836.5</v>
          </cell>
          <cell r="AB377">
            <v>375</v>
          </cell>
          <cell r="AC377">
            <v>396179.20000000001</v>
          </cell>
          <cell r="AE377">
            <v>375</v>
          </cell>
          <cell r="AF377">
            <v>397514.2</v>
          </cell>
          <cell r="AH377">
            <v>375</v>
          </cell>
          <cell r="AI377">
            <v>400497</v>
          </cell>
          <cell r="AK377">
            <v>375</v>
          </cell>
          <cell r="AL377">
            <v>396297</v>
          </cell>
        </row>
        <row r="378">
          <cell r="Y378">
            <v>376</v>
          </cell>
          <cell r="Z378">
            <v>177309.6</v>
          </cell>
          <cell r="AB378">
            <v>376</v>
          </cell>
          <cell r="AC378">
            <v>397243.3</v>
          </cell>
          <cell r="AE378">
            <v>376</v>
          </cell>
          <cell r="AF378">
            <v>398578.8</v>
          </cell>
          <cell r="AH378">
            <v>376</v>
          </cell>
          <cell r="AI378">
            <v>401567</v>
          </cell>
          <cell r="AK378">
            <v>376</v>
          </cell>
          <cell r="AL378">
            <v>397360.6</v>
          </cell>
        </row>
        <row r="379">
          <cell r="Y379">
            <v>377</v>
          </cell>
          <cell r="Z379">
            <v>177782.7</v>
          </cell>
          <cell r="AB379">
            <v>377</v>
          </cell>
          <cell r="AC379">
            <v>398307.3</v>
          </cell>
          <cell r="AE379">
            <v>377</v>
          </cell>
          <cell r="AF379">
            <v>399643.5</v>
          </cell>
          <cell r="AH379">
            <v>377</v>
          </cell>
          <cell r="AI379">
            <v>402627</v>
          </cell>
          <cell r="AK379">
            <v>377</v>
          </cell>
          <cell r="AL379">
            <v>398424.3</v>
          </cell>
        </row>
        <row r="380">
          <cell r="Y380">
            <v>378</v>
          </cell>
          <cell r="Z380">
            <v>178255.8</v>
          </cell>
          <cell r="AB380">
            <v>378</v>
          </cell>
          <cell r="AC380">
            <v>399371.3</v>
          </cell>
          <cell r="AE380">
            <v>378</v>
          </cell>
          <cell r="AF380">
            <v>400708.1</v>
          </cell>
          <cell r="AH380">
            <v>378</v>
          </cell>
          <cell r="AI380">
            <v>403687</v>
          </cell>
          <cell r="AK380">
            <v>378</v>
          </cell>
          <cell r="AL380">
            <v>399487.9</v>
          </cell>
        </row>
        <row r="381">
          <cell r="Y381">
            <v>379</v>
          </cell>
          <cell r="Z381">
            <v>178728.9</v>
          </cell>
          <cell r="AB381">
            <v>379</v>
          </cell>
          <cell r="AC381">
            <v>400435.4</v>
          </cell>
          <cell r="AE381">
            <v>379</v>
          </cell>
          <cell r="AF381">
            <v>401772.79999999999</v>
          </cell>
          <cell r="AH381">
            <v>379</v>
          </cell>
          <cell r="AI381">
            <v>404757</v>
          </cell>
          <cell r="AK381">
            <v>379</v>
          </cell>
          <cell r="AL381">
            <v>400551.5</v>
          </cell>
        </row>
        <row r="382">
          <cell r="Y382">
            <v>380</v>
          </cell>
          <cell r="Z382">
            <v>179200</v>
          </cell>
          <cell r="AB382">
            <v>380</v>
          </cell>
          <cell r="AC382">
            <v>401499</v>
          </cell>
          <cell r="AE382">
            <v>380</v>
          </cell>
          <cell r="AF382">
            <v>402831</v>
          </cell>
          <cell r="AH382">
            <v>380</v>
          </cell>
          <cell r="AI382">
            <v>405826</v>
          </cell>
          <cell r="AK382">
            <v>380</v>
          </cell>
          <cell r="AL382">
            <v>401616</v>
          </cell>
        </row>
        <row r="383">
          <cell r="Y383">
            <v>381</v>
          </cell>
          <cell r="Z383">
            <v>179673.1</v>
          </cell>
          <cell r="AB383">
            <v>381</v>
          </cell>
          <cell r="AC383">
            <v>402563</v>
          </cell>
          <cell r="AE383">
            <v>381</v>
          </cell>
          <cell r="AF383">
            <v>403895.6</v>
          </cell>
          <cell r="AH383">
            <v>381</v>
          </cell>
          <cell r="AI383">
            <v>406886</v>
          </cell>
          <cell r="AK383">
            <v>381</v>
          </cell>
          <cell r="AL383">
            <v>402679.6</v>
          </cell>
        </row>
        <row r="384">
          <cell r="Y384">
            <v>382</v>
          </cell>
          <cell r="Z384">
            <v>180146.2</v>
          </cell>
          <cell r="AB384">
            <v>382</v>
          </cell>
          <cell r="AC384">
            <v>403627.1</v>
          </cell>
          <cell r="AE384">
            <v>382</v>
          </cell>
          <cell r="AF384">
            <v>404960.3</v>
          </cell>
          <cell r="AH384">
            <v>382</v>
          </cell>
          <cell r="AI384">
            <v>407946</v>
          </cell>
          <cell r="AK384">
            <v>382</v>
          </cell>
          <cell r="AL384">
            <v>403743.3</v>
          </cell>
        </row>
        <row r="385">
          <cell r="Y385">
            <v>383</v>
          </cell>
          <cell r="Z385">
            <v>180619.3</v>
          </cell>
          <cell r="AB385">
            <v>383</v>
          </cell>
          <cell r="AC385">
            <v>404691.1</v>
          </cell>
          <cell r="AE385">
            <v>383</v>
          </cell>
          <cell r="AF385">
            <v>406024.9</v>
          </cell>
          <cell r="AH385">
            <v>383</v>
          </cell>
          <cell r="AI385">
            <v>409016</v>
          </cell>
          <cell r="AK385">
            <v>383</v>
          </cell>
          <cell r="AL385">
            <v>404806.9</v>
          </cell>
        </row>
        <row r="386">
          <cell r="Y386">
            <v>384</v>
          </cell>
          <cell r="Z386">
            <v>181092.4</v>
          </cell>
          <cell r="AB386">
            <v>384</v>
          </cell>
          <cell r="AC386">
            <v>405755.2</v>
          </cell>
          <cell r="AE386">
            <v>384</v>
          </cell>
          <cell r="AF386">
            <v>407089.6</v>
          </cell>
          <cell r="AH386">
            <v>384</v>
          </cell>
          <cell r="AI386">
            <v>410076</v>
          </cell>
          <cell r="AK386">
            <v>384</v>
          </cell>
          <cell r="AL386">
            <v>405870.5</v>
          </cell>
        </row>
        <row r="387">
          <cell r="Y387">
            <v>385</v>
          </cell>
          <cell r="Z387">
            <v>181565.5</v>
          </cell>
          <cell r="AB387">
            <v>385</v>
          </cell>
          <cell r="AC387">
            <v>406819.2</v>
          </cell>
          <cell r="AE387">
            <v>385</v>
          </cell>
          <cell r="AF387">
            <v>408154.2</v>
          </cell>
          <cell r="AH387">
            <v>385</v>
          </cell>
          <cell r="AI387">
            <v>411136</v>
          </cell>
          <cell r="AK387">
            <v>385</v>
          </cell>
          <cell r="AL387">
            <v>406935</v>
          </cell>
        </row>
        <row r="388">
          <cell r="Y388">
            <v>386</v>
          </cell>
          <cell r="Z388">
            <v>182038.6</v>
          </cell>
          <cell r="AB388">
            <v>386</v>
          </cell>
          <cell r="AC388">
            <v>407883.3</v>
          </cell>
          <cell r="AE388">
            <v>386</v>
          </cell>
          <cell r="AF388">
            <v>409218.8</v>
          </cell>
          <cell r="AH388">
            <v>386</v>
          </cell>
          <cell r="AI388">
            <v>412206</v>
          </cell>
          <cell r="AK388">
            <v>386</v>
          </cell>
          <cell r="AL388">
            <v>407998.6</v>
          </cell>
        </row>
        <row r="389">
          <cell r="Y389">
            <v>387</v>
          </cell>
          <cell r="Z389">
            <v>182511.7</v>
          </cell>
          <cell r="AB389">
            <v>387</v>
          </cell>
          <cell r="AC389">
            <v>408947.3</v>
          </cell>
          <cell r="AE389">
            <v>387</v>
          </cell>
          <cell r="AF389">
            <v>410283.5</v>
          </cell>
          <cell r="AH389">
            <v>387</v>
          </cell>
          <cell r="AI389">
            <v>413266</v>
          </cell>
          <cell r="AK389">
            <v>387</v>
          </cell>
          <cell r="AL389">
            <v>409062.3</v>
          </cell>
        </row>
        <row r="390">
          <cell r="Y390">
            <v>388</v>
          </cell>
          <cell r="Z390">
            <v>182984.8</v>
          </cell>
          <cell r="AB390">
            <v>388</v>
          </cell>
          <cell r="AC390">
            <v>410011.3</v>
          </cell>
          <cell r="AE390">
            <v>388</v>
          </cell>
          <cell r="AF390">
            <v>411348.1</v>
          </cell>
          <cell r="AH390">
            <v>388</v>
          </cell>
          <cell r="AI390">
            <v>414326</v>
          </cell>
          <cell r="AK390">
            <v>388</v>
          </cell>
          <cell r="AL390">
            <v>410125.9</v>
          </cell>
        </row>
        <row r="391">
          <cell r="Y391">
            <v>389</v>
          </cell>
          <cell r="Z391">
            <v>183457.9</v>
          </cell>
          <cell r="AB391">
            <v>389</v>
          </cell>
          <cell r="AC391">
            <v>411075.4</v>
          </cell>
          <cell r="AE391">
            <v>389</v>
          </cell>
          <cell r="AF391">
            <v>412412.8</v>
          </cell>
          <cell r="AH391">
            <v>389</v>
          </cell>
          <cell r="AI391">
            <v>415396</v>
          </cell>
          <cell r="AK391">
            <v>389</v>
          </cell>
          <cell r="AL391">
            <v>411189.5</v>
          </cell>
        </row>
        <row r="392">
          <cell r="Y392">
            <v>390</v>
          </cell>
          <cell r="Z392">
            <v>183928</v>
          </cell>
          <cell r="AB392">
            <v>390</v>
          </cell>
          <cell r="AC392">
            <v>412139</v>
          </cell>
          <cell r="AE392">
            <v>390</v>
          </cell>
          <cell r="AF392">
            <v>413471</v>
          </cell>
          <cell r="AH392">
            <v>390</v>
          </cell>
          <cell r="AI392">
            <v>416465</v>
          </cell>
          <cell r="AK392">
            <v>390</v>
          </cell>
          <cell r="AL392">
            <v>412253</v>
          </cell>
        </row>
        <row r="393">
          <cell r="Y393">
            <v>391</v>
          </cell>
          <cell r="Z393">
            <v>184401.1</v>
          </cell>
          <cell r="AB393">
            <v>391</v>
          </cell>
          <cell r="AC393">
            <v>413203</v>
          </cell>
          <cell r="AE393">
            <v>391</v>
          </cell>
          <cell r="AF393">
            <v>414535.6</v>
          </cell>
          <cell r="AH393">
            <v>391</v>
          </cell>
          <cell r="AI393">
            <v>417525</v>
          </cell>
          <cell r="AK393">
            <v>391</v>
          </cell>
          <cell r="AL393">
            <v>413316.6</v>
          </cell>
        </row>
        <row r="394">
          <cell r="Y394">
            <v>392</v>
          </cell>
          <cell r="Z394">
            <v>184874.2</v>
          </cell>
          <cell r="AB394">
            <v>392</v>
          </cell>
          <cell r="AC394">
            <v>414267.1</v>
          </cell>
          <cell r="AE394">
            <v>392</v>
          </cell>
          <cell r="AF394">
            <v>415600.3</v>
          </cell>
          <cell r="AH394">
            <v>392</v>
          </cell>
          <cell r="AI394">
            <v>418585</v>
          </cell>
          <cell r="AK394">
            <v>392</v>
          </cell>
          <cell r="AL394">
            <v>414380.3</v>
          </cell>
        </row>
        <row r="395">
          <cell r="Y395">
            <v>393</v>
          </cell>
          <cell r="Z395">
            <v>185347.3</v>
          </cell>
          <cell r="AB395">
            <v>393</v>
          </cell>
          <cell r="AC395">
            <v>415331.1</v>
          </cell>
          <cell r="AE395">
            <v>393</v>
          </cell>
          <cell r="AF395">
            <v>416664.9</v>
          </cell>
          <cell r="AH395">
            <v>393</v>
          </cell>
          <cell r="AI395">
            <v>419655</v>
          </cell>
          <cell r="AK395">
            <v>393</v>
          </cell>
          <cell r="AL395">
            <v>415443.9</v>
          </cell>
        </row>
        <row r="396">
          <cell r="Y396">
            <v>394</v>
          </cell>
          <cell r="Z396">
            <v>185820.4</v>
          </cell>
          <cell r="AB396">
            <v>394</v>
          </cell>
          <cell r="AC396">
            <v>416395.2</v>
          </cell>
          <cell r="AE396">
            <v>394</v>
          </cell>
          <cell r="AF396">
            <v>417729.6</v>
          </cell>
          <cell r="AH396">
            <v>394</v>
          </cell>
          <cell r="AI396">
            <v>420715</v>
          </cell>
          <cell r="AK396">
            <v>394</v>
          </cell>
          <cell r="AL396">
            <v>416507.5</v>
          </cell>
        </row>
        <row r="397">
          <cell r="Y397">
            <v>395</v>
          </cell>
          <cell r="Z397">
            <v>186293.5</v>
          </cell>
          <cell r="AB397">
            <v>395</v>
          </cell>
          <cell r="AC397">
            <v>417459.20000000001</v>
          </cell>
          <cell r="AE397">
            <v>395</v>
          </cell>
          <cell r="AF397">
            <v>418794.2</v>
          </cell>
          <cell r="AH397">
            <v>395</v>
          </cell>
          <cell r="AI397">
            <v>421775</v>
          </cell>
          <cell r="AK397">
            <v>395</v>
          </cell>
          <cell r="AL397">
            <v>417572</v>
          </cell>
        </row>
        <row r="398">
          <cell r="Y398">
            <v>396</v>
          </cell>
          <cell r="Z398">
            <v>186766.6</v>
          </cell>
          <cell r="AB398">
            <v>396</v>
          </cell>
          <cell r="AC398">
            <v>418523.3</v>
          </cell>
          <cell r="AE398">
            <v>396</v>
          </cell>
          <cell r="AF398">
            <v>419858.8</v>
          </cell>
          <cell r="AH398">
            <v>396</v>
          </cell>
          <cell r="AI398">
            <v>422845</v>
          </cell>
          <cell r="AK398">
            <v>396</v>
          </cell>
          <cell r="AL398">
            <v>418635.6</v>
          </cell>
        </row>
        <row r="399">
          <cell r="Y399">
            <v>397</v>
          </cell>
          <cell r="Z399">
            <v>187239.7</v>
          </cell>
          <cell r="AB399">
            <v>397</v>
          </cell>
          <cell r="AC399">
            <v>419587.3</v>
          </cell>
          <cell r="AE399">
            <v>397</v>
          </cell>
          <cell r="AF399">
            <v>420923.5</v>
          </cell>
          <cell r="AH399">
            <v>397</v>
          </cell>
          <cell r="AI399">
            <v>423905</v>
          </cell>
          <cell r="AK399">
            <v>397</v>
          </cell>
          <cell r="AL399">
            <v>419699.3</v>
          </cell>
        </row>
        <row r="400">
          <cell r="Y400">
            <v>398</v>
          </cell>
          <cell r="Z400">
            <v>187712.8</v>
          </cell>
          <cell r="AB400">
            <v>398</v>
          </cell>
          <cell r="AC400">
            <v>420651.3</v>
          </cell>
          <cell r="AE400">
            <v>398</v>
          </cell>
          <cell r="AF400">
            <v>421988.1</v>
          </cell>
          <cell r="AH400">
            <v>398</v>
          </cell>
          <cell r="AI400">
            <v>424965</v>
          </cell>
          <cell r="AK400">
            <v>398</v>
          </cell>
          <cell r="AL400">
            <v>420762.9</v>
          </cell>
        </row>
        <row r="401">
          <cell r="Y401">
            <v>399</v>
          </cell>
          <cell r="Z401">
            <v>188185.9</v>
          </cell>
          <cell r="AB401">
            <v>399</v>
          </cell>
          <cell r="AC401">
            <v>421715.4</v>
          </cell>
          <cell r="AE401">
            <v>399</v>
          </cell>
          <cell r="AF401">
            <v>423052.79999999999</v>
          </cell>
          <cell r="AH401">
            <v>399</v>
          </cell>
          <cell r="AI401">
            <v>426035</v>
          </cell>
          <cell r="AK401">
            <v>399</v>
          </cell>
          <cell r="AL401">
            <v>421826.5</v>
          </cell>
        </row>
        <row r="402">
          <cell r="Y402">
            <v>400</v>
          </cell>
          <cell r="Z402">
            <v>188656</v>
          </cell>
          <cell r="AB402">
            <v>400</v>
          </cell>
          <cell r="AC402">
            <v>422779</v>
          </cell>
          <cell r="AE402">
            <v>400</v>
          </cell>
          <cell r="AF402">
            <v>424111</v>
          </cell>
          <cell r="AH402">
            <v>400</v>
          </cell>
          <cell r="AI402">
            <v>427104</v>
          </cell>
          <cell r="AK402">
            <v>400</v>
          </cell>
          <cell r="AL402">
            <v>422891</v>
          </cell>
        </row>
        <row r="403">
          <cell r="Y403">
            <v>401</v>
          </cell>
          <cell r="Z403">
            <v>189129.1</v>
          </cell>
          <cell r="AB403">
            <v>401</v>
          </cell>
          <cell r="AC403">
            <v>423843</v>
          </cell>
          <cell r="AE403">
            <v>401</v>
          </cell>
          <cell r="AF403">
            <v>425175.6</v>
          </cell>
          <cell r="AH403">
            <v>401</v>
          </cell>
          <cell r="AI403">
            <v>428164</v>
          </cell>
          <cell r="AK403">
            <v>401</v>
          </cell>
          <cell r="AL403">
            <v>423954.6</v>
          </cell>
        </row>
        <row r="404">
          <cell r="Y404">
            <v>402</v>
          </cell>
          <cell r="Z404">
            <v>189602.2</v>
          </cell>
          <cell r="AB404">
            <v>402</v>
          </cell>
          <cell r="AC404">
            <v>424907.1</v>
          </cell>
          <cell r="AE404">
            <v>402</v>
          </cell>
          <cell r="AF404">
            <v>426240.3</v>
          </cell>
          <cell r="AH404">
            <v>402</v>
          </cell>
          <cell r="AI404">
            <v>429224</v>
          </cell>
          <cell r="AK404">
            <v>402</v>
          </cell>
          <cell r="AL404">
            <v>425018.3</v>
          </cell>
        </row>
        <row r="405">
          <cell r="Y405">
            <v>403</v>
          </cell>
          <cell r="Z405">
            <v>190075.3</v>
          </cell>
          <cell r="AB405">
            <v>403</v>
          </cell>
          <cell r="AC405">
            <v>425971.1</v>
          </cell>
          <cell r="AE405">
            <v>403</v>
          </cell>
          <cell r="AF405">
            <v>427304.9</v>
          </cell>
          <cell r="AH405">
            <v>403</v>
          </cell>
          <cell r="AI405">
            <v>430294</v>
          </cell>
          <cell r="AK405">
            <v>403</v>
          </cell>
          <cell r="AL405">
            <v>426081.9</v>
          </cell>
        </row>
        <row r="406">
          <cell r="Y406">
            <v>404</v>
          </cell>
          <cell r="Z406">
            <v>190548.4</v>
          </cell>
          <cell r="AB406">
            <v>404</v>
          </cell>
          <cell r="AC406">
            <v>427035.2</v>
          </cell>
          <cell r="AE406">
            <v>404</v>
          </cell>
          <cell r="AF406">
            <v>428369.6</v>
          </cell>
          <cell r="AH406">
            <v>404</v>
          </cell>
          <cell r="AI406">
            <v>431354</v>
          </cell>
          <cell r="AK406">
            <v>404</v>
          </cell>
          <cell r="AL406">
            <v>427145.5</v>
          </cell>
        </row>
        <row r="407">
          <cell r="Y407">
            <v>405</v>
          </cell>
          <cell r="Z407">
            <v>191021.5</v>
          </cell>
          <cell r="AB407">
            <v>405</v>
          </cell>
          <cell r="AC407">
            <v>428099.2</v>
          </cell>
          <cell r="AE407">
            <v>405</v>
          </cell>
          <cell r="AF407">
            <v>429434.2</v>
          </cell>
          <cell r="AH407">
            <v>405</v>
          </cell>
          <cell r="AI407">
            <v>432414</v>
          </cell>
          <cell r="AK407">
            <v>405</v>
          </cell>
          <cell r="AL407">
            <v>428210</v>
          </cell>
        </row>
        <row r="408">
          <cell r="Y408">
            <v>406</v>
          </cell>
          <cell r="Z408">
            <v>191494.6</v>
          </cell>
          <cell r="AB408">
            <v>406</v>
          </cell>
          <cell r="AC408">
            <v>429163.3</v>
          </cell>
          <cell r="AE408">
            <v>406</v>
          </cell>
          <cell r="AF408">
            <v>430498.8</v>
          </cell>
          <cell r="AH408">
            <v>406</v>
          </cell>
          <cell r="AI408">
            <v>433484</v>
          </cell>
          <cell r="AK408">
            <v>406</v>
          </cell>
          <cell r="AL408">
            <v>429273.59999999998</v>
          </cell>
        </row>
        <row r="409">
          <cell r="Y409">
            <v>407</v>
          </cell>
          <cell r="Z409">
            <v>191967.7</v>
          </cell>
          <cell r="AB409">
            <v>407</v>
          </cell>
          <cell r="AC409">
            <v>430227.3</v>
          </cell>
          <cell r="AE409">
            <v>407</v>
          </cell>
          <cell r="AF409">
            <v>431563.5</v>
          </cell>
          <cell r="AH409">
            <v>407</v>
          </cell>
          <cell r="AI409">
            <v>434544</v>
          </cell>
          <cell r="AK409">
            <v>407</v>
          </cell>
          <cell r="AL409">
            <v>430337.3</v>
          </cell>
        </row>
        <row r="410">
          <cell r="Y410">
            <v>408</v>
          </cell>
          <cell r="Z410">
            <v>192440.8</v>
          </cell>
          <cell r="AB410">
            <v>408</v>
          </cell>
          <cell r="AC410">
            <v>431291.3</v>
          </cell>
          <cell r="AE410">
            <v>408</v>
          </cell>
          <cell r="AF410">
            <v>432628.1</v>
          </cell>
          <cell r="AH410">
            <v>408</v>
          </cell>
          <cell r="AI410">
            <v>435604</v>
          </cell>
          <cell r="AK410">
            <v>408</v>
          </cell>
          <cell r="AL410">
            <v>431400.9</v>
          </cell>
        </row>
        <row r="411">
          <cell r="Y411">
            <v>409</v>
          </cell>
          <cell r="Z411">
            <v>192913.9</v>
          </cell>
          <cell r="AB411">
            <v>409</v>
          </cell>
          <cell r="AC411">
            <v>432355.4</v>
          </cell>
          <cell r="AE411">
            <v>409</v>
          </cell>
          <cell r="AF411">
            <v>433692.8</v>
          </cell>
          <cell r="AH411">
            <v>409</v>
          </cell>
          <cell r="AI411">
            <v>436674</v>
          </cell>
          <cell r="AK411">
            <v>409</v>
          </cell>
          <cell r="AL411">
            <v>432464.5</v>
          </cell>
        </row>
        <row r="412">
          <cell r="Y412">
            <v>410</v>
          </cell>
          <cell r="Z412">
            <v>193384</v>
          </cell>
          <cell r="AB412">
            <v>410</v>
          </cell>
          <cell r="AC412">
            <v>433419</v>
          </cell>
          <cell r="AE412">
            <v>410</v>
          </cell>
          <cell r="AF412">
            <v>434751</v>
          </cell>
          <cell r="AH412">
            <v>410</v>
          </cell>
          <cell r="AI412">
            <v>437743</v>
          </cell>
          <cell r="AK412">
            <v>410</v>
          </cell>
          <cell r="AL412">
            <v>433528</v>
          </cell>
        </row>
        <row r="413">
          <cell r="Y413">
            <v>411</v>
          </cell>
          <cell r="Z413">
            <v>193857.1</v>
          </cell>
          <cell r="AB413">
            <v>411</v>
          </cell>
          <cell r="AC413">
            <v>434483</v>
          </cell>
          <cell r="AE413">
            <v>411</v>
          </cell>
          <cell r="AF413">
            <v>435815.6</v>
          </cell>
          <cell r="AH413">
            <v>411</v>
          </cell>
          <cell r="AI413">
            <v>438803</v>
          </cell>
          <cell r="AK413">
            <v>411</v>
          </cell>
          <cell r="AL413">
            <v>434591.6</v>
          </cell>
        </row>
        <row r="414">
          <cell r="Y414">
            <v>412</v>
          </cell>
          <cell r="Z414">
            <v>194330.2</v>
          </cell>
          <cell r="AB414">
            <v>412</v>
          </cell>
          <cell r="AC414">
            <v>435547.1</v>
          </cell>
          <cell r="AE414">
            <v>412</v>
          </cell>
          <cell r="AF414">
            <v>436880.3</v>
          </cell>
          <cell r="AH414">
            <v>412</v>
          </cell>
          <cell r="AI414">
            <v>439863</v>
          </cell>
          <cell r="AK414">
            <v>412</v>
          </cell>
          <cell r="AL414">
            <v>435655.3</v>
          </cell>
        </row>
        <row r="415">
          <cell r="Y415">
            <v>413</v>
          </cell>
          <cell r="Z415">
            <v>194803.3</v>
          </cell>
          <cell r="AB415">
            <v>413</v>
          </cell>
          <cell r="AC415">
            <v>436611.1</v>
          </cell>
          <cell r="AE415">
            <v>413</v>
          </cell>
          <cell r="AF415">
            <v>437944.9</v>
          </cell>
          <cell r="AH415">
            <v>413</v>
          </cell>
          <cell r="AI415">
            <v>440933</v>
          </cell>
          <cell r="AK415">
            <v>413</v>
          </cell>
          <cell r="AL415">
            <v>436718.9</v>
          </cell>
        </row>
        <row r="416">
          <cell r="Y416">
            <v>414</v>
          </cell>
          <cell r="Z416">
            <v>195276.4</v>
          </cell>
          <cell r="AB416">
            <v>414</v>
          </cell>
          <cell r="AC416">
            <v>437675.2</v>
          </cell>
          <cell r="AE416">
            <v>414</v>
          </cell>
          <cell r="AF416">
            <v>439009.6</v>
          </cell>
          <cell r="AH416">
            <v>414</v>
          </cell>
          <cell r="AI416">
            <v>441993</v>
          </cell>
          <cell r="AK416">
            <v>414</v>
          </cell>
          <cell r="AL416">
            <v>437782.5</v>
          </cell>
        </row>
        <row r="417">
          <cell r="Y417">
            <v>415</v>
          </cell>
          <cell r="Z417">
            <v>195749.5</v>
          </cell>
          <cell r="AB417">
            <v>415</v>
          </cell>
          <cell r="AC417">
            <v>438739.20000000001</v>
          </cell>
          <cell r="AE417">
            <v>415</v>
          </cell>
          <cell r="AF417">
            <v>440074.2</v>
          </cell>
          <cell r="AH417">
            <v>415</v>
          </cell>
          <cell r="AI417">
            <v>443053</v>
          </cell>
          <cell r="AK417">
            <v>415</v>
          </cell>
          <cell r="AL417">
            <v>438847</v>
          </cell>
        </row>
        <row r="418">
          <cell r="Y418">
            <v>416</v>
          </cell>
          <cell r="Z418">
            <v>196222.6</v>
          </cell>
          <cell r="AB418">
            <v>416</v>
          </cell>
          <cell r="AC418">
            <v>439803.3</v>
          </cell>
          <cell r="AE418">
            <v>416</v>
          </cell>
          <cell r="AF418">
            <v>441138.8</v>
          </cell>
          <cell r="AH418">
            <v>416</v>
          </cell>
          <cell r="AI418">
            <v>444123</v>
          </cell>
          <cell r="AK418">
            <v>416</v>
          </cell>
          <cell r="AL418">
            <v>439910.6</v>
          </cell>
        </row>
        <row r="419">
          <cell r="Y419">
            <v>417</v>
          </cell>
          <cell r="Z419">
            <v>196695.7</v>
          </cell>
          <cell r="AB419">
            <v>417</v>
          </cell>
          <cell r="AC419">
            <v>440867.3</v>
          </cell>
          <cell r="AE419">
            <v>417</v>
          </cell>
          <cell r="AF419">
            <v>442203.5</v>
          </cell>
          <cell r="AH419">
            <v>417</v>
          </cell>
          <cell r="AI419">
            <v>445183</v>
          </cell>
          <cell r="AK419">
            <v>417</v>
          </cell>
          <cell r="AL419">
            <v>440974.3</v>
          </cell>
        </row>
        <row r="420">
          <cell r="Y420">
            <v>418</v>
          </cell>
          <cell r="Z420">
            <v>197168.8</v>
          </cell>
          <cell r="AB420">
            <v>418</v>
          </cell>
          <cell r="AC420">
            <v>441931.3</v>
          </cell>
          <cell r="AE420">
            <v>418</v>
          </cell>
          <cell r="AF420">
            <v>443268.1</v>
          </cell>
          <cell r="AH420">
            <v>418</v>
          </cell>
          <cell r="AI420">
            <v>446243</v>
          </cell>
          <cell r="AK420">
            <v>418</v>
          </cell>
          <cell r="AL420">
            <v>442037.9</v>
          </cell>
        </row>
        <row r="421">
          <cell r="Y421">
            <v>419</v>
          </cell>
          <cell r="Z421">
            <v>197641.9</v>
          </cell>
          <cell r="AB421">
            <v>419</v>
          </cell>
          <cell r="AC421">
            <v>442995.4</v>
          </cell>
          <cell r="AE421">
            <v>419</v>
          </cell>
          <cell r="AF421">
            <v>444332.79999999999</v>
          </cell>
          <cell r="AH421">
            <v>419</v>
          </cell>
          <cell r="AI421">
            <v>447313</v>
          </cell>
          <cell r="AK421">
            <v>419</v>
          </cell>
          <cell r="AL421">
            <v>443101.5</v>
          </cell>
        </row>
        <row r="422">
          <cell r="Y422">
            <v>420</v>
          </cell>
          <cell r="Z422">
            <v>198113</v>
          </cell>
          <cell r="AB422">
            <v>420</v>
          </cell>
          <cell r="AC422">
            <v>444059</v>
          </cell>
          <cell r="AE422">
            <v>420</v>
          </cell>
          <cell r="AF422">
            <v>445391</v>
          </cell>
          <cell r="AH422">
            <v>420</v>
          </cell>
          <cell r="AI422">
            <v>448383</v>
          </cell>
          <cell r="AK422">
            <v>420</v>
          </cell>
          <cell r="AL422">
            <v>444166</v>
          </cell>
        </row>
        <row r="423">
          <cell r="Y423">
            <v>421</v>
          </cell>
          <cell r="Z423">
            <v>198586.1</v>
          </cell>
          <cell r="AB423">
            <v>421</v>
          </cell>
          <cell r="AC423">
            <v>445123</v>
          </cell>
          <cell r="AE423">
            <v>421</v>
          </cell>
          <cell r="AF423">
            <v>446455.6</v>
          </cell>
          <cell r="AH423">
            <v>421</v>
          </cell>
          <cell r="AI423">
            <v>449443</v>
          </cell>
          <cell r="AK423">
            <v>421</v>
          </cell>
          <cell r="AL423">
            <v>445229.6</v>
          </cell>
        </row>
        <row r="424">
          <cell r="Y424">
            <v>422</v>
          </cell>
          <cell r="Z424">
            <v>199059.20000000001</v>
          </cell>
          <cell r="AB424">
            <v>422</v>
          </cell>
          <cell r="AC424">
            <v>446187.1</v>
          </cell>
          <cell r="AE424">
            <v>422</v>
          </cell>
          <cell r="AF424">
            <v>447520.3</v>
          </cell>
          <cell r="AH424">
            <v>422</v>
          </cell>
          <cell r="AI424">
            <v>450503</v>
          </cell>
          <cell r="AK424">
            <v>422</v>
          </cell>
          <cell r="AL424">
            <v>446293.3</v>
          </cell>
        </row>
        <row r="425">
          <cell r="Y425">
            <v>423</v>
          </cell>
          <cell r="Z425">
            <v>199532.3</v>
          </cell>
          <cell r="AB425">
            <v>423</v>
          </cell>
          <cell r="AC425">
            <v>447251.1</v>
          </cell>
          <cell r="AE425">
            <v>423</v>
          </cell>
          <cell r="AF425">
            <v>448584.9</v>
          </cell>
          <cell r="AH425">
            <v>423</v>
          </cell>
          <cell r="AI425">
            <v>451573</v>
          </cell>
          <cell r="AK425">
            <v>423</v>
          </cell>
          <cell r="AL425">
            <v>447356.9</v>
          </cell>
        </row>
        <row r="426">
          <cell r="Y426">
            <v>424</v>
          </cell>
          <cell r="Z426">
            <v>200005.4</v>
          </cell>
          <cell r="AB426">
            <v>424</v>
          </cell>
          <cell r="AC426">
            <v>448315.2</v>
          </cell>
          <cell r="AE426">
            <v>424</v>
          </cell>
          <cell r="AF426">
            <v>449649.6</v>
          </cell>
          <cell r="AH426">
            <v>424</v>
          </cell>
          <cell r="AI426">
            <v>452633</v>
          </cell>
          <cell r="AK426">
            <v>424</v>
          </cell>
          <cell r="AL426">
            <v>448420.5</v>
          </cell>
        </row>
        <row r="427">
          <cell r="Y427">
            <v>425</v>
          </cell>
          <cell r="Z427">
            <v>200478.5</v>
          </cell>
          <cell r="AB427">
            <v>425</v>
          </cell>
          <cell r="AC427">
            <v>449379.2</v>
          </cell>
          <cell r="AE427">
            <v>425</v>
          </cell>
          <cell r="AF427">
            <v>450714.2</v>
          </cell>
          <cell r="AH427">
            <v>425</v>
          </cell>
          <cell r="AI427">
            <v>453693</v>
          </cell>
          <cell r="AK427">
            <v>425</v>
          </cell>
          <cell r="AL427">
            <v>449484</v>
          </cell>
        </row>
        <row r="428">
          <cell r="Y428">
            <v>426</v>
          </cell>
          <cell r="Z428">
            <v>200951.6</v>
          </cell>
          <cell r="AB428">
            <v>426</v>
          </cell>
          <cell r="AC428">
            <v>450443.3</v>
          </cell>
          <cell r="AE428">
            <v>426</v>
          </cell>
          <cell r="AF428">
            <v>451778.8</v>
          </cell>
          <cell r="AH428">
            <v>426</v>
          </cell>
          <cell r="AI428">
            <v>454763</v>
          </cell>
          <cell r="AK428">
            <v>426</v>
          </cell>
          <cell r="AL428">
            <v>450547.6</v>
          </cell>
        </row>
        <row r="429">
          <cell r="Y429">
            <v>427</v>
          </cell>
          <cell r="Z429">
            <v>201424.7</v>
          </cell>
          <cell r="AB429">
            <v>427</v>
          </cell>
          <cell r="AC429">
            <v>451507.3</v>
          </cell>
          <cell r="AE429">
            <v>427</v>
          </cell>
          <cell r="AF429">
            <v>452843.5</v>
          </cell>
          <cell r="AH429">
            <v>427</v>
          </cell>
          <cell r="AI429">
            <v>455823</v>
          </cell>
          <cell r="AK429">
            <v>427</v>
          </cell>
          <cell r="AL429">
            <v>451611.3</v>
          </cell>
        </row>
        <row r="430">
          <cell r="Y430">
            <v>428</v>
          </cell>
          <cell r="Z430">
            <v>201897.8</v>
          </cell>
          <cell r="AB430">
            <v>428</v>
          </cell>
          <cell r="AC430">
            <v>452571.3</v>
          </cell>
          <cell r="AE430">
            <v>428</v>
          </cell>
          <cell r="AF430">
            <v>453908.1</v>
          </cell>
          <cell r="AH430">
            <v>428</v>
          </cell>
          <cell r="AI430">
            <v>456883</v>
          </cell>
          <cell r="AK430">
            <v>428</v>
          </cell>
          <cell r="AL430">
            <v>452674.9</v>
          </cell>
        </row>
        <row r="431">
          <cell r="Y431">
            <v>429</v>
          </cell>
          <cell r="Z431">
            <v>202370.9</v>
          </cell>
          <cell r="AB431">
            <v>429</v>
          </cell>
          <cell r="AC431">
            <v>453635.4</v>
          </cell>
          <cell r="AE431">
            <v>429</v>
          </cell>
          <cell r="AF431">
            <v>454972.8</v>
          </cell>
          <cell r="AH431">
            <v>429</v>
          </cell>
          <cell r="AI431">
            <v>457953</v>
          </cell>
          <cell r="AK431">
            <v>429</v>
          </cell>
          <cell r="AL431">
            <v>453738.5</v>
          </cell>
        </row>
        <row r="432">
          <cell r="Y432">
            <v>430</v>
          </cell>
          <cell r="Z432">
            <v>202841</v>
          </cell>
          <cell r="AB432">
            <v>430</v>
          </cell>
          <cell r="AC432">
            <v>454699</v>
          </cell>
          <cell r="AE432">
            <v>430</v>
          </cell>
          <cell r="AF432">
            <v>456031</v>
          </cell>
          <cell r="AH432">
            <v>430</v>
          </cell>
          <cell r="AI432">
            <v>459022</v>
          </cell>
          <cell r="AK432">
            <v>430</v>
          </cell>
          <cell r="AL432">
            <v>454803</v>
          </cell>
        </row>
        <row r="433">
          <cell r="Y433">
            <v>431</v>
          </cell>
          <cell r="Z433">
            <v>203314.1</v>
          </cell>
          <cell r="AB433">
            <v>431</v>
          </cell>
          <cell r="AC433">
            <v>455763</v>
          </cell>
          <cell r="AE433">
            <v>431</v>
          </cell>
          <cell r="AF433">
            <v>457095.6</v>
          </cell>
          <cell r="AH433">
            <v>431</v>
          </cell>
          <cell r="AI433">
            <v>460082</v>
          </cell>
          <cell r="AK433">
            <v>431</v>
          </cell>
          <cell r="AL433">
            <v>455866.6</v>
          </cell>
        </row>
        <row r="434">
          <cell r="Y434">
            <v>432</v>
          </cell>
          <cell r="Z434">
            <v>203787.2</v>
          </cell>
          <cell r="AB434">
            <v>432</v>
          </cell>
          <cell r="AC434">
            <v>456827.1</v>
          </cell>
          <cell r="AE434">
            <v>432</v>
          </cell>
          <cell r="AF434">
            <v>458160.3</v>
          </cell>
          <cell r="AH434">
            <v>432</v>
          </cell>
          <cell r="AI434">
            <v>461142</v>
          </cell>
          <cell r="AK434">
            <v>432</v>
          </cell>
          <cell r="AL434">
            <v>456930.3</v>
          </cell>
        </row>
        <row r="435">
          <cell r="Y435">
            <v>433</v>
          </cell>
          <cell r="Z435">
            <v>204260.3</v>
          </cell>
          <cell r="AB435">
            <v>433</v>
          </cell>
          <cell r="AC435">
            <v>457891.1</v>
          </cell>
          <cell r="AE435">
            <v>433</v>
          </cell>
          <cell r="AF435">
            <v>459224.9</v>
          </cell>
          <cell r="AH435">
            <v>433</v>
          </cell>
          <cell r="AI435">
            <v>462212</v>
          </cell>
          <cell r="AK435">
            <v>433</v>
          </cell>
          <cell r="AL435">
            <v>457993.9</v>
          </cell>
        </row>
        <row r="436">
          <cell r="Y436">
            <v>434</v>
          </cell>
          <cell r="Z436">
            <v>204733.4</v>
          </cell>
          <cell r="AB436">
            <v>434</v>
          </cell>
          <cell r="AC436">
            <v>458955.2</v>
          </cell>
          <cell r="AE436">
            <v>434</v>
          </cell>
          <cell r="AF436">
            <v>460289.6</v>
          </cell>
          <cell r="AH436">
            <v>434</v>
          </cell>
          <cell r="AI436">
            <v>463272</v>
          </cell>
          <cell r="AK436">
            <v>434</v>
          </cell>
          <cell r="AL436">
            <v>459057.5</v>
          </cell>
        </row>
        <row r="437">
          <cell r="Y437">
            <v>435</v>
          </cell>
          <cell r="Z437">
            <v>205206.5</v>
          </cell>
          <cell r="AB437">
            <v>435</v>
          </cell>
          <cell r="AC437">
            <v>460019.20000000001</v>
          </cell>
          <cell r="AE437">
            <v>435</v>
          </cell>
          <cell r="AF437">
            <v>461354.2</v>
          </cell>
          <cell r="AH437">
            <v>435</v>
          </cell>
          <cell r="AI437">
            <v>464332</v>
          </cell>
          <cell r="AK437">
            <v>435</v>
          </cell>
          <cell r="AL437">
            <v>460122</v>
          </cell>
        </row>
        <row r="438">
          <cell r="Y438">
            <v>436</v>
          </cell>
          <cell r="Z438">
            <v>205679.6</v>
          </cell>
          <cell r="AB438">
            <v>436</v>
          </cell>
          <cell r="AC438">
            <v>461083.3</v>
          </cell>
          <cell r="AE438">
            <v>436</v>
          </cell>
          <cell r="AF438">
            <v>462418.8</v>
          </cell>
          <cell r="AH438">
            <v>436</v>
          </cell>
          <cell r="AI438">
            <v>465402</v>
          </cell>
          <cell r="AK438">
            <v>436</v>
          </cell>
          <cell r="AL438">
            <v>461185.6</v>
          </cell>
        </row>
        <row r="439">
          <cell r="Y439">
            <v>437</v>
          </cell>
          <cell r="Z439">
            <v>206152.7</v>
          </cell>
          <cell r="AB439">
            <v>437</v>
          </cell>
          <cell r="AC439">
            <v>462147.3</v>
          </cell>
          <cell r="AE439">
            <v>437</v>
          </cell>
          <cell r="AF439">
            <v>463483.5</v>
          </cell>
          <cell r="AH439">
            <v>437</v>
          </cell>
          <cell r="AI439">
            <v>466462</v>
          </cell>
          <cell r="AK439">
            <v>437</v>
          </cell>
          <cell r="AL439">
            <v>462249.3</v>
          </cell>
        </row>
        <row r="440">
          <cell r="Y440">
            <v>438</v>
          </cell>
          <cell r="Z440">
            <v>206625.8</v>
          </cell>
          <cell r="AB440">
            <v>438</v>
          </cell>
          <cell r="AC440">
            <v>463211.3</v>
          </cell>
          <cell r="AE440">
            <v>438</v>
          </cell>
          <cell r="AF440">
            <v>464548.1</v>
          </cell>
          <cell r="AH440">
            <v>438</v>
          </cell>
          <cell r="AI440">
            <v>467522</v>
          </cell>
          <cell r="AK440">
            <v>438</v>
          </cell>
          <cell r="AL440">
            <v>463312.9</v>
          </cell>
        </row>
        <row r="441">
          <cell r="Y441">
            <v>439</v>
          </cell>
          <cell r="Z441">
            <v>207098.9</v>
          </cell>
          <cell r="AB441">
            <v>439</v>
          </cell>
          <cell r="AC441">
            <v>464275.4</v>
          </cell>
          <cell r="AE441">
            <v>439</v>
          </cell>
          <cell r="AF441">
            <v>465612.79999999999</v>
          </cell>
          <cell r="AH441">
            <v>439</v>
          </cell>
          <cell r="AI441">
            <v>468592</v>
          </cell>
          <cell r="AK441">
            <v>439</v>
          </cell>
          <cell r="AL441">
            <v>464376.5</v>
          </cell>
        </row>
        <row r="442">
          <cell r="Y442">
            <v>440</v>
          </cell>
          <cell r="Z442">
            <v>207569</v>
          </cell>
          <cell r="AB442">
            <v>440</v>
          </cell>
          <cell r="AC442">
            <v>465339</v>
          </cell>
          <cell r="AE442">
            <v>440</v>
          </cell>
          <cell r="AF442">
            <v>466671</v>
          </cell>
          <cell r="AH442">
            <v>440</v>
          </cell>
          <cell r="AI442">
            <v>469661</v>
          </cell>
          <cell r="AK442">
            <v>440</v>
          </cell>
          <cell r="AL442">
            <v>465440</v>
          </cell>
        </row>
        <row r="443">
          <cell r="Y443">
            <v>441</v>
          </cell>
          <cell r="Z443">
            <v>208042.1</v>
          </cell>
          <cell r="AB443">
            <v>441</v>
          </cell>
          <cell r="AC443">
            <v>466403</v>
          </cell>
          <cell r="AE443">
            <v>441</v>
          </cell>
          <cell r="AF443">
            <v>467735.6</v>
          </cell>
          <cell r="AH443">
            <v>441</v>
          </cell>
          <cell r="AI443">
            <v>470721</v>
          </cell>
          <cell r="AK443">
            <v>441</v>
          </cell>
          <cell r="AL443">
            <v>466503.6</v>
          </cell>
        </row>
        <row r="444">
          <cell r="Y444">
            <v>442</v>
          </cell>
          <cell r="Z444">
            <v>208515.20000000001</v>
          </cell>
          <cell r="AB444">
            <v>442</v>
          </cell>
          <cell r="AC444">
            <v>467467.1</v>
          </cell>
          <cell r="AE444">
            <v>442</v>
          </cell>
          <cell r="AF444">
            <v>468800.3</v>
          </cell>
          <cell r="AH444">
            <v>442</v>
          </cell>
          <cell r="AI444">
            <v>471781</v>
          </cell>
          <cell r="AK444">
            <v>442</v>
          </cell>
          <cell r="AL444">
            <v>467567.3</v>
          </cell>
        </row>
        <row r="445">
          <cell r="Y445">
            <v>443</v>
          </cell>
          <cell r="Z445">
            <v>208988.3</v>
          </cell>
          <cell r="AB445">
            <v>443</v>
          </cell>
          <cell r="AC445">
            <v>468531.1</v>
          </cell>
          <cell r="AE445">
            <v>443</v>
          </cell>
          <cell r="AF445">
            <v>469864.9</v>
          </cell>
          <cell r="AH445">
            <v>443</v>
          </cell>
          <cell r="AI445">
            <v>472851</v>
          </cell>
          <cell r="AK445">
            <v>443</v>
          </cell>
          <cell r="AL445">
            <v>468630.9</v>
          </cell>
        </row>
        <row r="446">
          <cell r="Y446">
            <v>444</v>
          </cell>
          <cell r="Z446">
            <v>209461.4</v>
          </cell>
          <cell r="AB446">
            <v>444</v>
          </cell>
          <cell r="AC446">
            <v>469595.2</v>
          </cell>
          <cell r="AE446">
            <v>444</v>
          </cell>
          <cell r="AF446">
            <v>470929.6</v>
          </cell>
          <cell r="AH446">
            <v>444</v>
          </cell>
          <cell r="AI446">
            <v>473911</v>
          </cell>
          <cell r="AK446">
            <v>444</v>
          </cell>
          <cell r="AL446">
            <v>469694.5</v>
          </cell>
        </row>
        <row r="447">
          <cell r="Y447">
            <v>445</v>
          </cell>
          <cell r="Z447">
            <v>209934.5</v>
          </cell>
          <cell r="AB447">
            <v>445</v>
          </cell>
          <cell r="AC447">
            <v>470659.2</v>
          </cell>
          <cell r="AE447">
            <v>445</v>
          </cell>
          <cell r="AF447">
            <v>471994.2</v>
          </cell>
          <cell r="AH447">
            <v>445</v>
          </cell>
          <cell r="AI447">
            <v>474971</v>
          </cell>
          <cell r="AK447">
            <v>445</v>
          </cell>
          <cell r="AL447">
            <v>470759</v>
          </cell>
        </row>
        <row r="448">
          <cell r="Y448">
            <v>446</v>
          </cell>
          <cell r="Z448">
            <v>210407.6</v>
          </cell>
          <cell r="AB448">
            <v>446</v>
          </cell>
          <cell r="AC448">
            <v>471723.3</v>
          </cell>
          <cell r="AE448">
            <v>446</v>
          </cell>
          <cell r="AF448">
            <v>473058.8</v>
          </cell>
          <cell r="AH448">
            <v>446</v>
          </cell>
          <cell r="AI448">
            <v>476041</v>
          </cell>
          <cell r="AK448">
            <v>446</v>
          </cell>
          <cell r="AL448">
            <v>471822.6</v>
          </cell>
        </row>
        <row r="449">
          <cell r="Y449">
            <v>447</v>
          </cell>
          <cell r="Z449">
            <v>210880.7</v>
          </cell>
          <cell r="AB449">
            <v>447</v>
          </cell>
          <cell r="AC449">
            <v>472787.3</v>
          </cell>
          <cell r="AE449">
            <v>447</v>
          </cell>
          <cell r="AF449">
            <v>474123.5</v>
          </cell>
          <cell r="AH449">
            <v>447</v>
          </cell>
          <cell r="AI449">
            <v>477101</v>
          </cell>
          <cell r="AK449">
            <v>447</v>
          </cell>
          <cell r="AL449">
            <v>472886.3</v>
          </cell>
        </row>
        <row r="450">
          <cell r="Y450">
            <v>448</v>
          </cell>
          <cell r="Z450">
            <v>211353.8</v>
          </cell>
          <cell r="AB450">
            <v>448</v>
          </cell>
          <cell r="AC450">
            <v>473851.3</v>
          </cell>
          <cell r="AE450">
            <v>448</v>
          </cell>
          <cell r="AF450">
            <v>475188.1</v>
          </cell>
          <cell r="AH450">
            <v>448</v>
          </cell>
          <cell r="AI450">
            <v>478161</v>
          </cell>
          <cell r="AK450">
            <v>448</v>
          </cell>
          <cell r="AL450">
            <v>473949.9</v>
          </cell>
        </row>
        <row r="451">
          <cell r="Y451">
            <v>449</v>
          </cell>
          <cell r="Z451">
            <v>211826.9</v>
          </cell>
          <cell r="AB451">
            <v>449</v>
          </cell>
          <cell r="AC451">
            <v>474915.4</v>
          </cell>
          <cell r="AE451">
            <v>449</v>
          </cell>
          <cell r="AF451">
            <v>476252.8</v>
          </cell>
          <cell r="AH451">
            <v>449</v>
          </cell>
          <cell r="AI451">
            <v>479231</v>
          </cell>
          <cell r="AK451">
            <v>449</v>
          </cell>
          <cell r="AL451">
            <v>475013.5</v>
          </cell>
        </row>
        <row r="452">
          <cell r="Y452">
            <v>450</v>
          </cell>
          <cell r="Z452">
            <v>212297</v>
          </cell>
          <cell r="AB452">
            <v>450</v>
          </cell>
          <cell r="AC452">
            <v>475979</v>
          </cell>
          <cell r="AE452">
            <v>450</v>
          </cell>
          <cell r="AF452">
            <v>477311</v>
          </cell>
          <cell r="AH452">
            <v>450</v>
          </cell>
          <cell r="AI452">
            <v>480300</v>
          </cell>
          <cell r="AK452">
            <v>450</v>
          </cell>
          <cell r="AL452">
            <v>476078</v>
          </cell>
        </row>
        <row r="453">
          <cell r="Y453">
            <v>451</v>
          </cell>
          <cell r="Z453">
            <v>212770.1</v>
          </cell>
          <cell r="AB453">
            <v>451</v>
          </cell>
          <cell r="AC453">
            <v>477043</v>
          </cell>
          <cell r="AE453">
            <v>451</v>
          </cell>
          <cell r="AF453">
            <v>478375.6</v>
          </cell>
          <cell r="AH453">
            <v>451</v>
          </cell>
          <cell r="AI453">
            <v>481360</v>
          </cell>
          <cell r="AK453">
            <v>451</v>
          </cell>
          <cell r="AL453">
            <v>477141.6</v>
          </cell>
        </row>
        <row r="454">
          <cell r="Y454">
            <v>452</v>
          </cell>
          <cell r="Z454">
            <v>213243.2</v>
          </cell>
          <cell r="AB454">
            <v>452</v>
          </cell>
          <cell r="AC454">
            <v>478107.1</v>
          </cell>
          <cell r="AE454">
            <v>452</v>
          </cell>
          <cell r="AF454">
            <v>479440.3</v>
          </cell>
          <cell r="AH454">
            <v>452</v>
          </cell>
          <cell r="AI454">
            <v>482420</v>
          </cell>
          <cell r="AK454">
            <v>452</v>
          </cell>
          <cell r="AL454">
            <v>478205.3</v>
          </cell>
        </row>
        <row r="455">
          <cell r="Y455">
            <v>453</v>
          </cell>
          <cell r="Z455">
            <v>213716.3</v>
          </cell>
          <cell r="AB455">
            <v>453</v>
          </cell>
          <cell r="AC455">
            <v>479171.1</v>
          </cell>
          <cell r="AE455">
            <v>453</v>
          </cell>
          <cell r="AF455">
            <v>480504.9</v>
          </cell>
          <cell r="AH455">
            <v>453</v>
          </cell>
          <cell r="AI455">
            <v>483490</v>
          </cell>
          <cell r="AK455">
            <v>453</v>
          </cell>
          <cell r="AL455">
            <v>479268.9</v>
          </cell>
        </row>
        <row r="456">
          <cell r="Y456">
            <v>454</v>
          </cell>
          <cell r="Z456">
            <v>214189.4</v>
          </cell>
          <cell r="AB456">
            <v>454</v>
          </cell>
          <cell r="AC456">
            <v>480235.2</v>
          </cell>
          <cell r="AE456">
            <v>454</v>
          </cell>
          <cell r="AF456">
            <v>481569.6</v>
          </cell>
          <cell r="AH456">
            <v>454</v>
          </cell>
          <cell r="AI456">
            <v>484550</v>
          </cell>
          <cell r="AK456">
            <v>454</v>
          </cell>
          <cell r="AL456">
            <v>480332.5</v>
          </cell>
        </row>
        <row r="457">
          <cell r="Y457">
            <v>455</v>
          </cell>
          <cell r="Z457">
            <v>214662.5</v>
          </cell>
          <cell r="AB457">
            <v>455</v>
          </cell>
          <cell r="AC457">
            <v>481299.20000000001</v>
          </cell>
          <cell r="AE457">
            <v>455</v>
          </cell>
          <cell r="AF457">
            <v>482634.2</v>
          </cell>
          <cell r="AH457">
            <v>455</v>
          </cell>
          <cell r="AI457">
            <v>485610</v>
          </cell>
          <cell r="AK457">
            <v>455</v>
          </cell>
          <cell r="AL457">
            <v>481397</v>
          </cell>
        </row>
        <row r="458">
          <cell r="Y458">
            <v>456</v>
          </cell>
          <cell r="Z458">
            <v>215135.6</v>
          </cell>
          <cell r="AB458">
            <v>456</v>
          </cell>
          <cell r="AC458">
            <v>482363.3</v>
          </cell>
          <cell r="AE458">
            <v>456</v>
          </cell>
          <cell r="AF458">
            <v>483698.8</v>
          </cell>
          <cell r="AH458">
            <v>456</v>
          </cell>
          <cell r="AI458">
            <v>486680</v>
          </cell>
          <cell r="AK458">
            <v>456</v>
          </cell>
          <cell r="AL458">
            <v>482460.6</v>
          </cell>
        </row>
        <row r="459">
          <cell r="Y459">
            <v>457</v>
          </cell>
          <cell r="Z459">
            <v>215608.7</v>
          </cell>
          <cell r="AB459">
            <v>457</v>
          </cell>
          <cell r="AC459">
            <v>483427.3</v>
          </cell>
          <cell r="AE459">
            <v>457</v>
          </cell>
          <cell r="AF459">
            <v>484763.5</v>
          </cell>
          <cell r="AH459">
            <v>457</v>
          </cell>
          <cell r="AI459">
            <v>487740</v>
          </cell>
          <cell r="AK459">
            <v>457</v>
          </cell>
          <cell r="AL459">
            <v>483524.3</v>
          </cell>
        </row>
        <row r="460">
          <cell r="Y460">
            <v>458</v>
          </cell>
          <cell r="Z460">
            <v>216081.8</v>
          </cell>
          <cell r="AB460">
            <v>458</v>
          </cell>
          <cell r="AC460">
            <v>484491.3</v>
          </cell>
          <cell r="AE460">
            <v>458</v>
          </cell>
          <cell r="AF460">
            <v>485828.1</v>
          </cell>
          <cell r="AH460">
            <v>458</v>
          </cell>
          <cell r="AI460">
            <v>488800</v>
          </cell>
          <cell r="AK460">
            <v>458</v>
          </cell>
          <cell r="AL460">
            <v>484587.9</v>
          </cell>
        </row>
        <row r="461">
          <cell r="Y461">
            <v>459</v>
          </cell>
          <cell r="Z461">
            <v>216554.9</v>
          </cell>
          <cell r="AB461">
            <v>459</v>
          </cell>
          <cell r="AC461">
            <v>485555.4</v>
          </cell>
          <cell r="AE461">
            <v>459</v>
          </cell>
          <cell r="AF461">
            <v>486892.79999999999</v>
          </cell>
          <cell r="AH461">
            <v>459</v>
          </cell>
          <cell r="AI461">
            <v>489870</v>
          </cell>
          <cell r="AK461">
            <v>459</v>
          </cell>
          <cell r="AL461">
            <v>485651.5</v>
          </cell>
        </row>
        <row r="462">
          <cell r="Y462">
            <v>460</v>
          </cell>
          <cell r="Z462">
            <v>217025</v>
          </cell>
          <cell r="AB462">
            <v>460</v>
          </cell>
          <cell r="AC462">
            <v>486619</v>
          </cell>
          <cell r="AE462">
            <v>460</v>
          </cell>
          <cell r="AF462">
            <v>487950</v>
          </cell>
          <cell r="AH462">
            <v>460</v>
          </cell>
          <cell r="AI462">
            <v>490939</v>
          </cell>
          <cell r="AK462">
            <v>460</v>
          </cell>
          <cell r="AL462">
            <v>486715</v>
          </cell>
        </row>
        <row r="463">
          <cell r="Y463">
            <v>461</v>
          </cell>
          <cell r="Z463">
            <v>217498.1</v>
          </cell>
          <cell r="AB463">
            <v>461</v>
          </cell>
          <cell r="AC463">
            <v>487683</v>
          </cell>
          <cell r="AE463">
            <v>461</v>
          </cell>
          <cell r="AF463">
            <v>489014.6</v>
          </cell>
          <cell r="AH463">
            <v>461</v>
          </cell>
          <cell r="AI463">
            <v>491999</v>
          </cell>
          <cell r="AK463">
            <v>461</v>
          </cell>
          <cell r="AL463">
            <v>487778.6</v>
          </cell>
        </row>
        <row r="464">
          <cell r="Y464">
            <v>462</v>
          </cell>
          <cell r="Z464">
            <v>217971.20000000001</v>
          </cell>
          <cell r="AB464">
            <v>462</v>
          </cell>
          <cell r="AC464">
            <v>488747.1</v>
          </cell>
          <cell r="AE464">
            <v>462</v>
          </cell>
          <cell r="AF464">
            <v>490079.3</v>
          </cell>
          <cell r="AH464">
            <v>462</v>
          </cell>
          <cell r="AI464">
            <v>493059</v>
          </cell>
          <cell r="AK464">
            <v>462</v>
          </cell>
          <cell r="AL464">
            <v>488842.3</v>
          </cell>
        </row>
        <row r="465">
          <cell r="Y465">
            <v>463</v>
          </cell>
          <cell r="Z465">
            <v>218444.3</v>
          </cell>
          <cell r="AB465">
            <v>463</v>
          </cell>
          <cell r="AC465">
            <v>489811.1</v>
          </cell>
          <cell r="AE465">
            <v>463</v>
          </cell>
          <cell r="AF465">
            <v>491143.9</v>
          </cell>
          <cell r="AH465">
            <v>463</v>
          </cell>
          <cell r="AI465">
            <v>494129</v>
          </cell>
          <cell r="AK465">
            <v>463</v>
          </cell>
          <cell r="AL465">
            <v>489905.9</v>
          </cell>
        </row>
        <row r="466">
          <cell r="Y466">
            <v>464</v>
          </cell>
          <cell r="Z466">
            <v>218917.4</v>
          </cell>
          <cell r="AB466">
            <v>464</v>
          </cell>
          <cell r="AC466">
            <v>490875.2</v>
          </cell>
          <cell r="AE466">
            <v>464</v>
          </cell>
          <cell r="AF466">
            <v>492208.6</v>
          </cell>
          <cell r="AH466">
            <v>464</v>
          </cell>
          <cell r="AI466">
            <v>495189</v>
          </cell>
          <cell r="AK466">
            <v>464</v>
          </cell>
          <cell r="AL466">
            <v>490969.5</v>
          </cell>
        </row>
        <row r="467">
          <cell r="Y467">
            <v>465</v>
          </cell>
          <cell r="Z467">
            <v>219390.5</v>
          </cell>
          <cell r="AB467">
            <v>465</v>
          </cell>
          <cell r="AC467">
            <v>491939.2</v>
          </cell>
          <cell r="AE467">
            <v>465</v>
          </cell>
          <cell r="AF467">
            <v>493273.2</v>
          </cell>
          <cell r="AH467">
            <v>465</v>
          </cell>
          <cell r="AI467">
            <v>496249</v>
          </cell>
          <cell r="AK467">
            <v>465</v>
          </cell>
          <cell r="AL467">
            <v>492034</v>
          </cell>
        </row>
        <row r="468">
          <cell r="Y468">
            <v>466</v>
          </cell>
          <cell r="Z468">
            <v>219863.6</v>
          </cell>
          <cell r="AB468">
            <v>466</v>
          </cell>
          <cell r="AC468">
            <v>493003.3</v>
          </cell>
          <cell r="AE468">
            <v>466</v>
          </cell>
          <cell r="AF468">
            <v>494337.8</v>
          </cell>
          <cell r="AH468">
            <v>466</v>
          </cell>
          <cell r="AI468">
            <v>497319</v>
          </cell>
          <cell r="AK468">
            <v>466</v>
          </cell>
          <cell r="AL468">
            <v>493097.6</v>
          </cell>
        </row>
        <row r="469">
          <cell r="Y469">
            <v>467</v>
          </cell>
          <cell r="Z469">
            <v>220336.7</v>
          </cell>
          <cell r="AB469">
            <v>467</v>
          </cell>
          <cell r="AC469">
            <v>494067.3</v>
          </cell>
          <cell r="AE469">
            <v>467</v>
          </cell>
          <cell r="AF469">
            <v>495402.5</v>
          </cell>
          <cell r="AH469">
            <v>467</v>
          </cell>
          <cell r="AI469">
            <v>498379</v>
          </cell>
          <cell r="AK469">
            <v>467</v>
          </cell>
          <cell r="AL469">
            <v>494161.3</v>
          </cell>
        </row>
        <row r="470">
          <cell r="Y470">
            <v>468</v>
          </cell>
          <cell r="Z470">
            <v>220809.8</v>
          </cell>
          <cell r="AB470">
            <v>468</v>
          </cell>
          <cell r="AC470">
            <v>495131.3</v>
          </cell>
          <cell r="AE470">
            <v>468</v>
          </cell>
          <cell r="AF470">
            <v>496467.1</v>
          </cell>
          <cell r="AH470">
            <v>468</v>
          </cell>
          <cell r="AI470">
            <v>499439</v>
          </cell>
          <cell r="AK470">
            <v>468</v>
          </cell>
          <cell r="AL470">
            <v>495224.9</v>
          </cell>
        </row>
        <row r="471">
          <cell r="Y471">
            <v>469</v>
          </cell>
          <cell r="Z471">
            <v>221282.9</v>
          </cell>
          <cell r="AB471">
            <v>469</v>
          </cell>
          <cell r="AC471">
            <v>496195.4</v>
          </cell>
          <cell r="AE471">
            <v>469</v>
          </cell>
          <cell r="AF471">
            <v>497531.8</v>
          </cell>
          <cell r="AH471">
            <v>469</v>
          </cell>
          <cell r="AI471">
            <v>500509</v>
          </cell>
          <cell r="AK471">
            <v>469</v>
          </cell>
          <cell r="AL471">
            <v>496288.5</v>
          </cell>
        </row>
        <row r="472">
          <cell r="Y472">
            <v>470</v>
          </cell>
          <cell r="Z472">
            <v>221754</v>
          </cell>
          <cell r="AB472">
            <v>470</v>
          </cell>
          <cell r="AC472">
            <v>497260</v>
          </cell>
          <cell r="AE472">
            <v>470</v>
          </cell>
          <cell r="AF472">
            <v>498590</v>
          </cell>
          <cell r="AH472">
            <v>470</v>
          </cell>
          <cell r="AI472">
            <v>501578</v>
          </cell>
          <cell r="AK472">
            <v>470</v>
          </cell>
          <cell r="AL472">
            <v>497353</v>
          </cell>
        </row>
        <row r="473">
          <cell r="Y473">
            <v>471</v>
          </cell>
          <cell r="Z473">
            <v>222227.1</v>
          </cell>
          <cell r="AB473">
            <v>471</v>
          </cell>
          <cell r="AC473">
            <v>498324</v>
          </cell>
          <cell r="AE473">
            <v>471</v>
          </cell>
          <cell r="AF473">
            <v>499654.6</v>
          </cell>
          <cell r="AH473">
            <v>471</v>
          </cell>
          <cell r="AI473">
            <v>502638</v>
          </cell>
          <cell r="AK473">
            <v>471</v>
          </cell>
          <cell r="AL473">
            <v>498416.6</v>
          </cell>
        </row>
        <row r="474">
          <cell r="Y474">
            <v>472</v>
          </cell>
          <cell r="Z474">
            <v>222700.2</v>
          </cell>
          <cell r="AB474">
            <v>472</v>
          </cell>
          <cell r="AC474">
            <v>499388.1</v>
          </cell>
          <cell r="AE474">
            <v>472</v>
          </cell>
          <cell r="AF474">
            <v>500719.3</v>
          </cell>
          <cell r="AH474">
            <v>472</v>
          </cell>
          <cell r="AI474">
            <v>503698</v>
          </cell>
          <cell r="AK474">
            <v>472</v>
          </cell>
          <cell r="AL474">
            <v>499480.3</v>
          </cell>
        </row>
        <row r="475">
          <cell r="Y475">
            <v>473</v>
          </cell>
          <cell r="Z475">
            <v>223173.3</v>
          </cell>
          <cell r="AB475">
            <v>473</v>
          </cell>
          <cell r="AC475">
            <v>500452.1</v>
          </cell>
          <cell r="AE475">
            <v>473</v>
          </cell>
          <cell r="AF475">
            <v>501783.9</v>
          </cell>
          <cell r="AH475">
            <v>473</v>
          </cell>
          <cell r="AI475">
            <v>504768</v>
          </cell>
          <cell r="AK475">
            <v>473</v>
          </cell>
          <cell r="AL475">
            <v>500543.9</v>
          </cell>
        </row>
        <row r="476">
          <cell r="Y476">
            <v>474</v>
          </cell>
          <cell r="Z476">
            <v>223646.4</v>
          </cell>
          <cell r="AB476">
            <v>474</v>
          </cell>
          <cell r="AC476">
            <v>501516.2</v>
          </cell>
          <cell r="AE476">
            <v>474</v>
          </cell>
          <cell r="AF476">
            <v>502848.6</v>
          </cell>
          <cell r="AH476">
            <v>474</v>
          </cell>
          <cell r="AI476">
            <v>505828</v>
          </cell>
          <cell r="AK476">
            <v>474</v>
          </cell>
          <cell r="AL476">
            <v>501607.5</v>
          </cell>
        </row>
        <row r="477">
          <cell r="Y477">
            <v>475</v>
          </cell>
          <cell r="Z477">
            <v>224119.5</v>
          </cell>
          <cell r="AB477">
            <v>475</v>
          </cell>
          <cell r="AC477">
            <v>502580.2</v>
          </cell>
          <cell r="AE477">
            <v>475</v>
          </cell>
          <cell r="AF477">
            <v>503913.2</v>
          </cell>
          <cell r="AH477">
            <v>475</v>
          </cell>
          <cell r="AI477">
            <v>506888</v>
          </cell>
          <cell r="AK477">
            <v>475</v>
          </cell>
          <cell r="AL477">
            <v>502671</v>
          </cell>
        </row>
        <row r="478">
          <cell r="Y478">
            <v>476</v>
          </cell>
          <cell r="Z478">
            <v>224592.6</v>
          </cell>
          <cell r="AB478">
            <v>476</v>
          </cell>
          <cell r="AC478">
            <v>503644.3</v>
          </cell>
          <cell r="AE478">
            <v>476</v>
          </cell>
          <cell r="AF478">
            <v>504977.8</v>
          </cell>
          <cell r="AH478">
            <v>476</v>
          </cell>
          <cell r="AI478">
            <v>507958</v>
          </cell>
          <cell r="AK478">
            <v>476</v>
          </cell>
          <cell r="AL478">
            <v>503734.6</v>
          </cell>
        </row>
        <row r="479">
          <cell r="Y479">
            <v>477</v>
          </cell>
          <cell r="Z479">
            <v>225065.7</v>
          </cell>
          <cell r="AB479">
            <v>477</v>
          </cell>
          <cell r="AC479">
            <v>504708.3</v>
          </cell>
          <cell r="AE479">
            <v>477</v>
          </cell>
          <cell r="AF479">
            <v>506042.5</v>
          </cell>
          <cell r="AH479">
            <v>477</v>
          </cell>
          <cell r="AI479">
            <v>509018</v>
          </cell>
          <cell r="AK479">
            <v>477</v>
          </cell>
          <cell r="AL479">
            <v>504798.3</v>
          </cell>
        </row>
        <row r="480">
          <cell r="Y480">
            <v>478</v>
          </cell>
          <cell r="Z480">
            <v>225538.8</v>
          </cell>
          <cell r="AB480">
            <v>478</v>
          </cell>
          <cell r="AC480">
            <v>505772.3</v>
          </cell>
          <cell r="AE480">
            <v>478</v>
          </cell>
          <cell r="AF480">
            <v>507107.1</v>
          </cell>
          <cell r="AH480">
            <v>478</v>
          </cell>
          <cell r="AI480">
            <v>510078</v>
          </cell>
          <cell r="AK480">
            <v>478</v>
          </cell>
          <cell r="AL480">
            <v>505861.9</v>
          </cell>
        </row>
        <row r="481">
          <cell r="Y481">
            <v>479</v>
          </cell>
          <cell r="Z481">
            <v>226011.9</v>
          </cell>
          <cell r="AB481">
            <v>479</v>
          </cell>
          <cell r="AC481">
            <v>506836.4</v>
          </cell>
          <cell r="AE481">
            <v>479</v>
          </cell>
          <cell r="AF481">
            <v>508171.8</v>
          </cell>
          <cell r="AH481">
            <v>479</v>
          </cell>
          <cell r="AI481">
            <v>511148</v>
          </cell>
          <cell r="AK481">
            <v>479</v>
          </cell>
          <cell r="AL481">
            <v>506925.5</v>
          </cell>
        </row>
        <row r="482">
          <cell r="Y482">
            <v>480</v>
          </cell>
          <cell r="Z482">
            <v>226482</v>
          </cell>
          <cell r="AB482">
            <v>480</v>
          </cell>
          <cell r="AC482">
            <v>507900</v>
          </cell>
          <cell r="AE482">
            <v>480</v>
          </cell>
          <cell r="AF482">
            <v>509230</v>
          </cell>
          <cell r="AH482">
            <v>480</v>
          </cell>
          <cell r="AI482">
            <v>512217</v>
          </cell>
          <cell r="AK482">
            <v>480</v>
          </cell>
          <cell r="AL482">
            <v>507990</v>
          </cell>
        </row>
        <row r="483">
          <cell r="Y483">
            <v>481</v>
          </cell>
          <cell r="Z483">
            <v>226955.1</v>
          </cell>
          <cell r="AB483">
            <v>481</v>
          </cell>
          <cell r="AC483">
            <v>508964</v>
          </cell>
          <cell r="AE483">
            <v>481</v>
          </cell>
          <cell r="AF483">
            <v>510294.6</v>
          </cell>
          <cell r="AH483">
            <v>481</v>
          </cell>
          <cell r="AI483">
            <v>513277</v>
          </cell>
          <cell r="AK483">
            <v>481</v>
          </cell>
          <cell r="AL483">
            <v>509053.6</v>
          </cell>
        </row>
        <row r="484">
          <cell r="Y484">
            <v>482</v>
          </cell>
          <cell r="Z484">
            <v>227428.2</v>
          </cell>
          <cell r="AB484">
            <v>482</v>
          </cell>
          <cell r="AC484">
            <v>510028.1</v>
          </cell>
          <cell r="AE484">
            <v>482</v>
          </cell>
          <cell r="AF484">
            <v>511359.3</v>
          </cell>
          <cell r="AH484">
            <v>482</v>
          </cell>
          <cell r="AI484">
            <v>514337</v>
          </cell>
          <cell r="AK484">
            <v>482</v>
          </cell>
          <cell r="AL484">
            <v>510117.3</v>
          </cell>
        </row>
        <row r="485">
          <cell r="Y485">
            <v>483</v>
          </cell>
          <cell r="Z485">
            <v>227901.3</v>
          </cell>
          <cell r="AB485">
            <v>483</v>
          </cell>
          <cell r="AC485">
            <v>511092.1</v>
          </cell>
          <cell r="AE485">
            <v>483</v>
          </cell>
          <cell r="AF485">
            <v>512423.9</v>
          </cell>
          <cell r="AH485">
            <v>483</v>
          </cell>
          <cell r="AI485">
            <v>515407</v>
          </cell>
          <cell r="AK485">
            <v>483</v>
          </cell>
          <cell r="AL485">
            <v>511180.9</v>
          </cell>
        </row>
        <row r="486">
          <cell r="Y486">
            <v>484</v>
          </cell>
          <cell r="Z486">
            <v>228374.39999999999</v>
          </cell>
          <cell r="AB486">
            <v>484</v>
          </cell>
          <cell r="AC486">
            <v>512156.2</v>
          </cell>
          <cell r="AE486">
            <v>484</v>
          </cell>
          <cell r="AF486">
            <v>513488.6</v>
          </cell>
          <cell r="AH486">
            <v>484</v>
          </cell>
          <cell r="AI486">
            <v>516467</v>
          </cell>
          <cell r="AK486">
            <v>484</v>
          </cell>
          <cell r="AL486">
            <v>512244.5</v>
          </cell>
        </row>
        <row r="487">
          <cell r="Y487">
            <v>485</v>
          </cell>
          <cell r="Z487">
            <v>228847.5</v>
          </cell>
          <cell r="AB487">
            <v>485</v>
          </cell>
          <cell r="AC487">
            <v>513220.2</v>
          </cell>
          <cell r="AE487">
            <v>485</v>
          </cell>
          <cell r="AF487">
            <v>514553.2</v>
          </cell>
          <cell r="AH487">
            <v>485</v>
          </cell>
          <cell r="AI487">
            <v>517527</v>
          </cell>
          <cell r="AK487">
            <v>485</v>
          </cell>
          <cell r="AL487">
            <v>513309</v>
          </cell>
        </row>
        <row r="488">
          <cell r="Y488">
            <v>486</v>
          </cell>
          <cell r="Z488">
            <v>229320.6</v>
          </cell>
          <cell r="AB488">
            <v>486</v>
          </cell>
          <cell r="AC488">
            <v>514284.3</v>
          </cell>
          <cell r="AE488">
            <v>486</v>
          </cell>
          <cell r="AF488">
            <v>515617.8</v>
          </cell>
          <cell r="AH488">
            <v>486</v>
          </cell>
          <cell r="AI488">
            <v>518597</v>
          </cell>
          <cell r="AK488">
            <v>486</v>
          </cell>
          <cell r="AL488">
            <v>514372.6</v>
          </cell>
        </row>
        <row r="489">
          <cell r="Y489">
            <v>487</v>
          </cell>
          <cell r="Z489">
            <v>229793.7</v>
          </cell>
          <cell r="AB489">
            <v>487</v>
          </cell>
          <cell r="AC489">
            <v>515348.3</v>
          </cell>
          <cell r="AE489">
            <v>487</v>
          </cell>
          <cell r="AF489">
            <v>516682.5</v>
          </cell>
          <cell r="AH489">
            <v>487</v>
          </cell>
          <cell r="AI489">
            <v>519657</v>
          </cell>
          <cell r="AK489">
            <v>487</v>
          </cell>
          <cell r="AL489">
            <v>515436.3</v>
          </cell>
        </row>
        <row r="490">
          <cell r="Y490">
            <v>488</v>
          </cell>
          <cell r="Z490">
            <v>230266.8</v>
          </cell>
          <cell r="AB490">
            <v>488</v>
          </cell>
          <cell r="AC490">
            <v>516412.3</v>
          </cell>
          <cell r="AE490">
            <v>488</v>
          </cell>
          <cell r="AF490">
            <v>517747.1</v>
          </cell>
          <cell r="AH490">
            <v>488</v>
          </cell>
          <cell r="AI490">
            <v>520717</v>
          </cell>
          <cell r="AK490">
            <v>488</v>
          </cell>
          <cell r="AL490">
            <v>516499.9</v>
          </cell>
        </row>
        <row r="491">
          <cell r="Y491">
            <v>489</v>
          </cell>
          <cell r="Z491">
            <v>230739.9</v>
          </cell>
          <cell r="AB491">
            <v>489</v>
          </cell>
          <cell r="AC491">
            <v>517476.4</v>
          </cell>
          <cell r="AE491">
            <v>489</v>
          </cell>
          <cell r="AF491">
            <v>518811.8</v>
          </cell>
          <cell r="AH491">
            <v>489</v>
          </cell>
          <cell r="AI491">
            <v>521787</v>
          </cell>
          <cell r="AK491">
            <v>489</v>
          </cell>
          <cell r="AL491">
            <v>517563.5</v>
          </cell>
        </row>
        <row r="492">
          <cell r="Y492">
            <v>490</v>
          </cell>
          <cell r="Z492">
            <v>231210</v>
          </cell>
          <cell r="AB492">
            <v>490</v>
          </cell>
          <cell r="AC492">
            <v>518540</v>
          </cell>
          <cell r="AE492">
            <v>490</v>
          </cell>
          <cell r="AF492">
            <v>519870</v>
          </cell>
          <cell r="AH492">
            <v>490</v>
          </cell>
          <cell r="AI492">
            <v>522856</v>
          </cell>
          <cell r="AK492">
            <v>490</v>
          </cell>
          <cell r="AL492">
            <v>518628</v>
          </cell>
        </row>
        <row r="493">
          <cell r="Y493">
            <v>491</v>
          </cell>
          <cell r="Z493">
            <v>231683.1</v>
          </cell>
          <cell r="AB493">
            <v>491</v>
          </cell>
          <cell r="AC493">
            <v>519604</v>
          </cell>
          <cell r="AE493">
            <v>491</v>
          </cell>
          <cell r="AF493">
            <v>520934.6</v>
          </cell>
          <cell r="AH493">
            <v>491</v>
          </cell>
          <cell r="AI493">
            <v>523916</v>
          </cell>
          <cell r="AK493">
            <v>491</v>
          </cell>
          <cell r="AL493">
            <v>519691.6</v>
          </cell>
        </row>
        <row r="494">
          <cell r="Y494">
            <v>492</v>
          </cell>
          <cell r="Z494">
            <v>232156.2</v>
          </cell>
          <cell r="AB494">
            <v>492</v>
          </cell>
          <cell r="AC494">
            <v>520668.1</v>
          </cell>
          <cell r="AE494">
            <v>492</v>
          </cell>
          <cell r="AF494">
            <v>521999.3</v>
          </cell>
          <cell r="AH494">
            <v>492</v>
          </cell>
          <cell r="AI494">
            <v>524976</v>
          </cell>
          <cell r="AK494">
            <v>492</v>
          </cell>
          <cell r="AL494">
            <v>520755.3</v>
          </cell>
        </row>
        <row r="495">
          <cell r="Y495">
            <v>493</v>
          </cell>
          <cell r="Z495">
            <v>232629.3</v>
          </cell>
          <cell r="AB495">
            <v>493</v>
          </cell>
          <cell r="AC495">
            <v>521732.1</v>
          </cell>
          <cell r="AE495">
            <v>493</v>
          </cell>
          <cell r="AF495">
            <v>523063.9</v>
          </cell>
          <cell r="AH495">
            <v>493</v>
          </cell>
          <cell r="AI495">
            <v>526046</v>
          </cell>
          <cell r="AK495">
            <v>493</v>
          </cell>
          <cell r="AL495">
            <v>521818.9</v>
          </cell>
        </row>
        <row r="496">
          <cell r="Y496">
            <v>494</v>
          </cell>
          <cell r="Z496">
            <v>233102.4</v>
          </cell>
          <cell r="AB496">
            <v>494</v>
          </cell>
          <cell r="AC496">
            <v>522796.2</v>
          </cell>
          <cell r="AE496">
            <v>494</v>
          </cell>
          <cell r="AF496">
            <v>524128.6</v>
          </cell>
          <cell r="AH496">
            <v>494</v>
          </cell>
          <cell r="AI496">
            <v>527106</v>
          </cell>
          <cell r="AK496">
            <v>494</v>
          </cell>
          <cell r="AL496">
            <v>522882.5</v>
          </cell>
        </row>
        <row r="497">
          <cell r="Y497">
            <v>495</v>
          </cell>
          <cell r="Z497">
            <v>233575.5</v>
          </cell>
          <cell r="AB497">
            <v>495</v>
          </cell>
          <cell r="AC497">
            <v>523860.2</v>
          </cell>
          <cell r="AE497">
            <v>495</v>
          </cell>
          <cell r="AF497">
            <v>525193.19999999995</v>
          </cell>
          <cell r="AH497">
            <v>495</v>
          </cell>
          <cell r="AI497">
            <v>528166</v>
          </cell>
          <cell r="AK497">
            <v>495</v>
          </cell>
          <cell r="AL497">
            <v>523946</v>
          </cell>
        </row>
        <row r="498">
          <cell r="Y498">
            <v>496</v>
          </cell>
          <cell r="Z498">
            <v>234048.6</v>
          </cell>
          <cell r="AB498">
            <v>496</v>
          </cell>
          <cell r="AC498">
            <v>524924.30000000005</v>
          </cell>
          <cell r="AE498">
            <v>496</v>
          </cell>
          <cell r="AF498">
            <v>526257.80000000005</v>
          </cell>
          <cell r="AH498">
            <v>496</v>
          </cell>
          <cell r="AI498">
            <v>529236</v>
          </cell>
          <cell r="AK498">
            <v>496</v>
          </cell>
          <cell r="AL498">
            <v>525009.6</v>
          </cell>
        </row>
        <row r="499">
          <cell r="Y499">
            <v>497</v>
          </cell>
          <cell r="Z499">
            <v>234521.7</v>
          </cell>
          <cell r="AB499">
            <v>497</v>
          </cell>
          <cell r="AC499">
            <v>525988.30000000005</v>
          </cell>
          <cell r="AE499">
            <v>497</v>
          </cell>
          <cell r="AF499">
            <v>527322.5</v>
          </cell>
          <cell r="AH499">
            <v>497</v>
          </cell>
          <cell r="AI499">
            <v>530296</v>
          </cell>
          <cell r="AK499">
            <v>497</v>
          </cell>
          <cell r="AL499">
            <v>526073.30000000005</v>
          </cell>
        </row>
        <row r="500">
          <cell r="Y500">
            <v>498</v>
          </cell>
          <cell r="Z500">
            <v>234994.8</v>
          </cell>
          <cell r="AB500">
            <v>498</v>
          </cell>
          <cell r="AC500">
            <v>527052.30000000005</v>
          </cell>
          <cell r="AE500">
            <v>498</v>
          </cell>
          <cell r="AF500">
            <v>528387.1</v>
          </cell>
          <cell r="AH500">
            <v>498</v>
          </cell>
          <cell r="AI500">
            <v>531356</v>
          </cell>
          <cell r="AK500">
            <v>498</v>
          </cell>
          <cell r="AL500">
            <v>527136.9</v>
          </cell>
        </row>
        <row r="501">
          <cell r="Y501">
            <v>499</v>
          </cell>
          <cell r="Z501">
            <v>235467.9</v>
          </cell>
          <cell r="AB501">
            <v>499</v>
          </cell>
          <cell r="AC501">
            <v>528116.4</v>
          </cell>
          <cell r="AE501">
            <v>499</v>
          </cell>
          <cell r="AF501">
            <v>529451.80000000005</v>
          </cell>
          <cell r="AH501">
            <v>499</v>
          </cell>
          <cell r="AI501">
            <v>532426</v>
          </cell>
          <cell r="AK501">
            <v>499</v>
          </cell>
          <cell r="AL501">
            <v>528200.5</v>
          </cell>
        </row>
        <row r="502">
          <cell r="Y502">
            <v>500</v>
          </cell>
          <cell r="Z502">
            <v>235938</v>
          </cell>
          <cell r="AB502">
            <v>500</v>
          </cell>
          <cell r="AC502">
            <v>529180</v>
          </cell>
          <cell r="AE502">
            <v>500</v>
          </cell>
          <cell r="AF502">
            <v>530502</v>
          </cell>
          <cell r="AH502">
            <v>500</v>
          </cell>
          <cell r="AI502">
            <v>533495</v>
          </cell>
          <cell r="AK502">
            <v>500</v>
          </cell>
          <cell r="AL502">
            <v>529265</v>
          </cell>
        </row>
        <row r="503">
          <cell r="Y503">
            <v>501</v>
          </cell>
          <cell r="Z503">
            <v>236411.1</v>
          </cell>
          <cell r="AB503">
            <v>501</v>
          </cell>
          <cell r="AC503">
            <v>530244</v>
          </cell>
          <cell r="AE503">
            <v>501</v>
          </cell>
          <cell r="AF503">
            <v>531566.6</v>
          </cell>
          <cell r="AH503">
            <v>501</v>
          </cell>
          <cell r="AI503">
            <v>534555</v>
          </cell>
          <cell r="AK503">
            <v>501</v>
          </cell>
          <cell r="AL503">
            <v>530328.6</v>
          </cell>
        </row>
        <row r="504">
          <cell r="Y504">
            <v>502</v>
          </cell>
          <cell r="Z504">
            <v>236884.2</v>
          </cell>
          <cell r="AB504">
            <v>502</v>
          </cell>
          <cell r="AC504">
            <v>531308.1</v>
          </cell>
          <cell r="AE504">
            <v>502</v>
          </cell>
          <cell r="AF504">
            <v>532631.30000000005</v>
          </cell>
          <cell r="AH504">
            <v>502</v>
          </cell>
          <cell r="AI504">
            <v>535615</v>
          </cell>
          <cell r="AK504">
            <v>502</v>
          </cell>
          <cell r="AL504">
            <v>531392.30000000005</v>
          </cell>
        </row>
        <row r="505">
          <cell r="Y505">
            <v>503</v>
          </cell>
          <cell r="Z505">
            <v>237357.3</v>
          </cell>
          <cell r="AB505">
            <v>503</v>
          </cell>
          <cell r="AC505">
            <v>532372.1</v>
          </cell>
          <cell r="AE505">
            <v>503</v>
          </cell>
          <cell r="AF505">
            <v>533695.9</v>
          </cell>
          <cell r="AH505">
            <v>503</v>
          </cell>
          <cell r="AI505">
            <v>536685</v>
          </cell>
          <cell r="AK505">
            <v>503</v>
          </cell>
          <cell r="AL505">
            <v>532455.9</v>
          </cell>
        </row>
        <row r="506">
          <cell r="Y506">
            <v>504</v>
          </cell>
          <cell r="Z506">
            <v>237830.39999999999</v>
          </cell>
          <cell r="AB506">
            <v>504</v>
          </cell>
          <cell r="AC506">
            <v>533436.19999999995</v>
          </cell>
          <cell r="AE506">
            <v>504</v>
          </cell>
          <cell r="AF506">
            <v>534760.6</v>
          </cell>
          <cell r="AH506">
            <v>504</v>
          </cell>
          <cell r="AI506">
            <v>537745</v>
          </cell>
          <cell r="AK506">
            <v>504</v>
          </cell>
          <cell r="AL506">
            <v>533519.5</v>
          </cell>
        </row>
        <row r="507">
          <cell r="Y507">
            <v>505</v>
          </cell>
          <cell r="Z507">
            <v>238303.5</v>
          </cell>
          <cell r="AB507">
            <v>505</v>
          </cell>
          <cell r="AC507">
            <v>534500.19999999995</v>
          </cell>
          <cell r="AE507">
            <v>505</v>
          </cell>
          <cell r="AF507">
            <v>535825.19999999995</v>
          </cell>
          <cell r="AH507">
            <v>505</v>
          </cell>
          <cell r="AI507">
            <v>538805</v>
          </cell>
          <cell r="AK507">
            <v>505</v>
          </cell>
          <cell r="AL507">
            <v>534584</v>
          </cell>
        </row>
        <row r="508">
          <cell r="Y508">
            <v>506</v>
          </cell>
          <cell r="Z508">
            <v>238776.6</v>
          </cell>
          <cell r="AB508">
            <v>506</v>
          </cell>
          <cell r="AC508">
            <v>535564.30000000005</v>
          </cell>
          <cell r="AE508">
            <v>506</v>
          </cell>
          <cell r="AF508">
            <v>536889.80000000005</v>
          </cell>
          <cell r="AH508">
            <v>506</v>
          </cell>
          <cell r="AI508">
            <v>539875</v>
          </cell>
          <cell r="AK508">
            <v>506</v>
          </cell>
          <cell r="AL508">
            <v>535647.6</v>
          </cell>
        </row>
        <row r="509">
          <cell r="Y509">
            <v>507</v>
          </cell>
          <cell r="Z509">
            <v>239249.7</v>
          </cell>
          <cell r="AB509">
            <v>507</v>
          </cell>
          <cell r="AC509">
            <v>536628.30000000005</v>
          </cell>
          <cell r="AE509">
            <v>507</v>
          </cell>
          <cell r="AF509">
            <v>537954.5</v>
          </cell>
          <cell r="AH509">
            <v>507</v>
          </cell>
          <cell r="AI509">
            <v>540935</v>
          </cell>
          <cell r="AK509">
            <v>507</v>
          </cell>
          <cell r="AL509">
            <v>536711.30000000005</v>
          </cell>
        </row>
        <row r="510">
          <cell r="Y510">
            <v>508</v>
          </cell>
          <cell r="Z510">
            <v>239722.8</v>
          </cell>
          <cell r="AB510">
            <v>508</v>
          </cell>
          <cell r="AC510">
            <v>537692.30000000005</v>
          </cell>
          <cell r="AE510">
            <v>508</v>
          </cell>
          <cell r="AF510">
            <v>539019.1</v>
          </cell>
          <cell r="AH510">
            <v>508</v>
          </cell>
          <cell r="AI510">
            <v>541995</v>
          </cell>
          <cell r="AK510">
            <v>508</v>
          </cell>
          <cell r="AL510">
            <v>537774.9</v>
          </cell>
        </row>
        <row r="511">
          <cell r="Y511">
            <v>509</v>
          </cell>
          <cell r="Z511">
            <v>240195.9</v>
          </cell>
          <cell r="AB511">
            <v>509</v>
          </cell>
          <cell r="AC511">
            <v>538756.4</v>
          </cell>
          <cell r="AE511">
            <v>509</v>
          </cell>
          <cell r="AF511">
            <v>540083.80000000005</v>
          </cell>
          <cell r="AH511">
            <v>509</v>
          </cell>
          <cell r="AI511">
            <v>543065</v>
          </cell>
          <cell r="AK511">
            <v>509</v>
          </cell>
          <cell r="AL511">
            <v>538838.5</v>
          </cell>
        </row>
        <row r="512">
          <cell r="Y512">
            <v>510</v>
          </cell>
          <cell r="Z512">
            <v>240667</v>
          </cell>
          <cell r="AB512">
            <v>510</v>
          </cell>
          <cell r="AC512">
            <v>539820</v>
          </cell>
          <cell r="AE512">
            <v>510</v>
          </cell>
          <cell r="AF512">
            <v>541135</v>
          </cell>
          <cell r="AH512">
            <v>510</v>
          </cell>
          <cell r="AI512">
            <v>544134</v>
          </cell>
          <cell r="AK512">
            <v>510</v>
          </cell>
          <cell r="AL512">
            <v>539902</v>
          </cell>
        </row>
        <row r="513">
          <cell r="Y513">
            <v>511</v>
          </cell>
          <cell r="Z513">
            <v>241140.1</v>
          </cell>
          <cell r="AB513">
            <v>511</v>
          </cell>
          <cell r="AC513">
            <v>540884</v>
          </cell>
          <cell r="AE513">
            <v>511</v>
          </cell>
          <cell r="AF513">
            <v>542199.6</v>
          </cell>
          <cell r="AH513">
            <v>511</v>
          </cell>
          <cell r="AI513">
            <v>545194</v>
          </cell>
          <cell r="AK513">
            <v>511</v>
          </cell>
          <cell r="AL513">
            <v>540965.6</v>
          </cell>
        </row>
        <row r="514">
          <cell r="Y514">
            <v>512</v>
          </cell>
          <cell r="Z514">
            <v>241613.2</v>
          </cell>
          <cell r="AB514">
            <v>512</v>
          </cell>
          <cell r="AC514">
            <v>541948.1</v>
          </cell>
          <cell r="AE514">
            <v>512</v>
          </cell>
          <cell r="AF514">
            <v>543264.30000000005</v>
          </cell>
          <cell r="AH514">
            <v>512</v>
          </cell>
          <cell r="AI514">
            <v>546254</v>
          </cell>
          <cell r="AK514">
            <v>512</v>
          </cell>
          <cell r="AL514">
            <v>542029.30000000005</v>
          </cell>
        </row>
        <row r="515">
          <cell r="Y515">
            <v>513</v>
          </cell>
          <cell r="Z515">
            <v>242086.3</v>
          </cell>
          <cell r="AB515">
            <v>513</v>
          </cell>
          <cell r="AC515">
            <v>543012.1</v>
          </cell>
          <cell r="AE515">
            <v>513</v>
          </cell>
          <cell r="AF515">
            <v>544328.9</v>
          </cell>
          <cell r="AH515">
            <v>513</v>
          </cell>
          <cell r="AI515">
            <v>547324</v>
          </cell>
          <cell r="AK515">
            <v>513</v>
          </cell>
          <cell r="AL515">
            <v>543092.9</v>
          </cell>
        </row>
        <row r="516">
          <cell r="Y516">
            <v>514</v>
          </cell>
          <cell r="Z516">
            <v>242559.4</v>
          </cell>
          <cell r="AB516">
            <v>514</v>
          </cell>
          <cell r="AC516">
            <v>544076.19999999995</v>
          </cell>
          <cell r="AE516">
            <v>514</v>
          </cell>
          <cell r="AF516">
            <v>545393.6</v>
          </cell>
          <cell r="AH516">
            <v>514</v>
          </cell>
          <cell r="AI516">
            <v>548384</v>
          </cell>
          <cell r="AK516">
            <v>514</v>
          </cell>
          <cell r="AL516">
            <v>544156.5</v>
          </cell>
        </row>
        <row r="517">
          <cell r="Y517">
            <v>515</v>
          </cell>
          <cell r="Z517">
            <v>243032.5</v>
          </cell>
          <cell r="AB517">
            <v>515</v>
          </cell>
          <cell r="AC517">
            <v>545140.19999999995</v>
          </cell>
          <cell r="AE517">
            <v>515</v>
          </cell>
          <cell r="AF517">
            <v>546458.19999999995</v>
          </cell>
          <cell r="AH517">
            <v>515</v>
          </cell>
          <cell r="AI517">
            <v>549444</v>
          </cell>
          <cell r="AK517">
            <v>515</v>
          </cell>
          <cell r="AL517">
            <v>545221</v>
          </cell>
        </row>
        <row r="518">
          <cell r="Y518">
            <v>516</v>
          </cell>
          <cell r="Z518">
            <v>243505.6</v>
          </cell>
          <cell r="AB518">
            <v>516</v>
          </cell>
          <cell r="AC518">
            <v>546204.30000000005</v>
          </cell>
          <cell r="AE518">
            <v>516</v>
          </cell>
          <cell r="AF518">
            <v>547522.80000000005</v>
          </cell>
          <cell r="AH518">
            <v>516</v>
          </cell>
          <cell r="AI518">
            <v>550514</v>
          </cell>
          <cell r="AK518">
            <v>516</v>
          </cell>
          <cell r="AL518">
            <v>546284.6</v>
          </cell>
        </row>
        <row r="519">
          <cell r="Y519">
            <v>517</v>
          </cell>
          <cell r="Z519">
            <v>243978.7</v>
          </cell>
          <cell r="AB519">
            <v>517</v>
          </cell>
          <cell r="AC519">
            <v>547268.30000000005</v>
          </cell>
          <cell r="AE519">
            <v>517</v>
          </cell>
          <cell r="AF519">
            <v>548587.5</v>
          </cell>
          <cell r="AH519">
            <v>517</v>
          </cell>
          <cell r="AI519">
            <v>551574</v>
          </cell>
          <cell r="AK519">
            <v>517</v>
          </cell>
          <cell r="AL519">
            <v>547348.30000000005</v>
          </cell>
        </row>
        <row r="520">
          <cell r="Y520">
            <v>518</v>
          </cell>
          <cell r="Z520">
            <v>244451.8</v>
          </cell>
          <cell r="AB520">
            <v>518</v>
          </cell>
          <cell r="AC520">
            <v>548332.30000000005</v>
          </cell>
          <cell r="AE520">
            <v>518</v>
          </cell>
          <cell r="AF520">
            <v>549652.1</v>
          </cell>
          <cell r="AH520">
            <v>518</v>
          </cell>
          <cell r="AI520">
            <v>552634</v>
          </cell>
          <cell r="AK520">
            <v>518</v>
          </cell>
          <cell r="AL520">
            <v>548411.9</v>
          </cell>
        </row>
        <row r="521">
          <cell r="Y521">
            <v>519</v>
          </cell>
          <cell r="Z521">
            <v>244924.9</v>
          </cell>
          <cell r="AB521">
            <v>519</v>
          </cell>
          <cell r="AC521">
            <v>549396.4</v>
          </cell>
          <cell r="AE521">
            <v>519</v>
          </cell>
          <cell r="AF521">
            <v>550716.80000000005</v>
          </cell>
          <cell r="AH521">
            <v>519</v>
          </cell>
          <cell r="AI521">
            <v>553704</v>
          </cell>
          <cell r="AK521">
            <v>519</v>
          </cell>
          <cell r="AL521">
            <v>549475.5</v>
          </cell>
        </row>
        <row r="522">
          <cell r="Y522">
            <v>520</v>
          </cell>
          <cell r="Z522">
            <v>245395</v>
          </cell>
          <cell r="AB522">
            <v>520</v>
          </cell>
          <cell r="AC522">
            <v>550460</v>
          </cell>
          <cell r="AE522">
            <v>520</v>
          </cell>
          <cell r="AF522">
            <v>551768</v>
          </cell>
          <cell r="AH522">
            <v>520</v>
          </cell>
          <cell r="AI522">
            <v>554774</v>
          </cell>
          <cell r="AK522">
            <v>520</v>
          </cell>
          <cell r="AL522">
            <v>550540</v>
          </cell>
        </row>
        <row r="523">
          <cell r="Y523">
            <v>521</v>
          </cell>
          <cell r="Z523">
            <v>245868.1</v>
          </cell>
          <cell r="AB523">
            <v>521</v>
          </cell>
          <cell r="AC523">
            <v>551524</v>
          </cell>
          <cell r="AE523">
            <v>521</v>
          </cell>
          <cell r="AF523">
            <v>552832.6</v>
          </cell>
          <cell r="AH523">
            <v>521</v>
          </cell>
          <cell r="AI523">
            <v>555834</v>
          </cell>
          <cell r="AK523">
            <v>521</v>
          </cell>
          <cell r="AL523">
            <v>551603.6</v>
          </cell>
        </row>
        <row r="524">
          <cell r="Y524">
            <v>522</v>
          </cell>
          <cell r="Z524">
            <v>246341.2</v>
          </cell>
          <cell r="AB524">
            <v>522</v>
          </cell>
          <cell r="AC524">
            <v>552588.1</v>
          </cell>
          <cell r="AE524">
            <v>522</v>
          </cell>
          <cell r="AF524">
            <v>553897.30000000005</v>
          </cell>
          <cell r="AH524">
            <v>522</v>
          </cell>
          <cell r="AI524">
            <v>556894</v>
          </cell>
          <cell r="AK524">
            <v>522</v>
          </cell>
          <cell r="AL524">
            <v>552667.30000000005</v>
          </cell>
        </row>
        <row r="525">
          <cell r="Y525">
            <v>523</v>
          </cell>
          <cell r="Z525">
            <v>246814.3</v>
          </cell>
          <cell r="AB525">
            <v>523</v>
          </cell>
          <cell r="AC525">
            <v>553652.1</v>
          </cell>
          <cell r="AE525">
            <v>523</v>
          </cell>
          <cell r="AF525">
            <v>554961.9</v>
          </cell>
          <cell r="AH525">
            <v>523</v>
          </cell>
          <cell r="AI525">
            <v>557964</v>
          </cell>
          <cell r="AK525">
            <v>523</v>
          </cell>
          <cell r="AL525">
            <v>553730.9</v>
          </cell>
        </row>
        <row r="526">
          <cell r="Y526">
            <v>524</v>
          </cell>
          <cell r="Z526">
            <v>247287.4</v>
          </cell>
          <cell r="AB526">
            <v>524</v>
          </cell>
          <cell r="AC526">
            <v>554716.19999999995</v>
          </cell>
          <cell r="AE526">
            <v>524</v>
          </cell>
          <cell r="AF526">
            <v>556026.6</v>
          </cell>
          <cell r="AH526">
            <v>524</v>
          </cell>
          <cell r="AI526">
            <v>559024</v>
          </cell>
          <cell r="AK526">
            <v>524</v>
          </cell>
          <cell r="AL526">
            <v>554794.5</v>
          </cell>
        </row>
        <row r="527">
          <cell r="Y527">
            <v>525</v>
          </cell>
          <cell r="Z527">
            <v>247760.5</v>
          </cell>
          <cell r="AB527">
            <v>525</v>
          </cell>
          <cell r="AC527">
            <v>555780.19999999995</v>
          </cell>
          <cell r="AE527">
            <v>525</v>
          </cell>
          <cell r="AF527">
            <v>557091.19999999995</v>
          </cell>
          <cell r="AH527">
            <v>525</v>
          </cell>
          <cell r="AI527">
            <v>560084</v>
          </cell>
          <cell r="AK527">
            <v>525</v>
          </cell>
          <cell r="AL527">
            <v>555858.1</v>
          </cell>
        </row>
        <row r="528">
          <cell r="Y528">
            <v>526</v>
          </cell>
          <cell r="Z528">
            <v>248233.60000000001</v>
          </cell>
          <cell r="AB528">
            <v>526</v>
          </cell>
          <cell r="AC528">
            <v>556844.30000000005</v>
          </cell>
          <cell r="AE528">
            <v>526</v>
          </cell>
          <cell r="AF528">
            <v>558155.80000000005</v>
          </cell>
          <cell r="AH528">
            <v>526</v>
          </cell>
          <cell r="AI528">
            <v>561154</v>
          </cell>
          <cell r="AK528">
            <v>526</v>
          </cell>
          <cell r="AL528">
            <v>556921.69999999995</v>
          </cell>
        </row>
        <row r="529">
          <cell r="Y529">
            <v>527</v>
          </cell>
          <cell r="Z529">
            <v>248706.7</v>
          </cell>
          <cell r="AB529">
            <v>527</v>
          </cell>
          <cell r="AC529">
            <v>557908.30000000005</v>
          </cell>
          <cell r="AE529">
            <v>527</v>
          </cell>
          <cell r="AF529">
            <v>559220.5</v>
          </cell>
          <cell r="AH529">
            <v>527</v>
          </cell>
          <cell r="AI529">
            <v>562214</v>
          </cell>
          <cell r="AK529">
            <v>527</v>
          </cell>
          <cell r="AL529">
            <v>557985.4</v>
          </cell>
        </row>
        <row r="530">
          <cell r="Y530">
            <v>528</v>
          </cell>
          <cell r="Z530">
            <v>249179.8</v>
          </cell>
          <cell r="AB530">
            <v>528</v>
          </cell>
          <cell r="AC530">
            <v>558972.30000000005</v>
          </cell>
          <cell r="AE530">
            <v>528</v>
          </cell>
          <cell r="AF530">
            <v>560285.1</v>
          </cell>
          <cell r="AH530">
            <v>528</v>
          </cell>
          <cell r="AI530">
            <v>563274</v>
          </cell>
          <cell r="AK530">
            <v>528</v>
          </cell>
          <cell r="AL530">
            <v>559049</v>
          </cell>
        </row>
        <row r="531">
          <cell r="Y531">
            <v>529</v>
          </cell>
          <cell r="Z531">
            <v>249652.9</v>
          </cell>
          <cell r="AB531">
            <v>529</v>
          </cell>
          <cell r="AC531">
            <v>560036.4</v>
          </cell>
          <cell r="AE531">
            <v>529</v>
          </cell>
          <cell r="AF531">
            <v>561349.80000000005</v>
          </cell>
          <cell r="AH531">
            <v>529</v>
          </cell>
          <cell r="AI531">
            <v>564344</v>
          </cell>
          <cell r="AK531">
            <v>529</v>
          </cell>
          <cell r="AL531">
            <v>560112.6</v>
          </cell>
        </row>
        <row r="532">
          <cell r="Y532">
            <v>530</v>
          </cell>
          <cell r="Z532">
            <v>250123</v>
          </cell>
          <cell r="AB532">
            <v>530</v>
          </cell>
          <cell r="AC532">
            <v>561100</v>
          </cell>
          <cell r="AE532">
            <v>530</v>
          </cell>
          <cell r="AF532">
            <v>562401</v>
          </cell>
          <cell r="AH532">
            <v>530</v>
          </cell>
          <cell r="AI532">
            <v>565413</v>
          </cell>
          <cell r="AK532">
            <v>530</v>
          </cell>
          <cell r="AL532">
            <v>561177</v>
          </cell>
        </row>
        <row r="533">
          <cell r="Y533">
            <v>531</v>
          </cell>
          <cell r="Z533">
            <v>250596.1</v>
          </cell>
          <cell r="AB533">
            <v>531</v>
          </cell>
          <cell r="AC533">
            <v>562164</v>
          </cell>
          <cell r="AE533">
            <v>531</v>
          </cell>
          <cell r="AF533">
            <v>563465.6</v>
          </cell>
          <cell r="AH533">
            <v>531</v>
          </cell>
          <cell r="AI533">
            <v>566473</v>
          </cell>
          <cell r="AK533">
            <v>531</v>
          </cell>
          <cell r="AL533">
            <v>562240.6</v>
          </cell>
        </row>
        <row r="534">
          <cell r="Y534">
            <v>532</v>
          </cell>
          <cell r="Z534">
            <v>251069.2</v>
          </cell>
          <cell r="AB534">
            <v>532</v>
          </cell>
          <cell r="AC534">
            <v>563228.1</v>
          </cell>
          <cell r="AE534">
            <v>532</v>
          </cell>
          <cell r="AF534">
            <v>564530.30000000005</v>
          </cell>
          <cell r="AH534">
            <v>532</v>
          </cell>
          <cell r="AI534">
            <v>567533</v>
          </cell>
          <cell r="AK534">
            <v>532</v>
          </cell>
          <cell r="AL534">
            <v>563304.30000000005</v>
          </cell>
        </row>
        <row r="535">
          <cell r="Y535">
            <v>533</v>
          </cell>
          <cell r="Z535">
            <v>251542.3</v>
          </cell>
          <cell r="AB535">
            <v>533</v>
          </cell>
          <cell r="AC535">
            <v>564292.1</v>
          </cell>
          <cell r="AE535">
            <v>533</v>
          </cell>
          <cell r="AF535">
            <v>565594.9</v>
          </cell>
          <cell r="AH535">
            <v>533</v>
          </cell>
          <cell r="AI535">
            <v>568603</v>
          </cell>
          <cell r="AK535">
            <v>533</v>
          </cell>
          <cell r="AL535">
            <v>564367.9</v>
          </cell>
        </row>
        <row r="536">
          <cell r="Y536">
            <v>534</v>
          </cell>
          <cell r="Z536">
            <v>252015.4</v>
          </cell>
          <cell r="AB536">
            <v>534</v>
          </cell>
          <cell r="AC536">
            <v>565356.19999999995</v>
          </cell>
          <cell r="AE536">
            <v>534</v>
          </cell>
          <cell r="AF536">
            <v>566659.6</v>
          </cell>
          <cell r="AH536">
            <v>534</v>
          </cell>
          <cell r="AI536">
            <v>569663</v>
          </cell>
          <cell r="AK536">
            <v>534</v>
          </cell>
          <cell r="AL536">
            <v>565431.5</v>
          </cell>
        </row>
        <row r="537">
          <cell r="Y537">
            <v>535</v>
          </cell>
          <cell r="Z537">
            <v>252488.5</v>
          </cell>
          <cell r="AB537">
            <v>535</v>
          </cell>
          <cell r="AC537">
            <v>566420.19999999995</v>
          </cell>
          <cell r="AE537">
            <v>535</v>
          </cell>
          <cell r="AF537">
            <v>567724.19999999995</v>
          </cell>
          <cell r="AH537">
            <v>535</v>
          </cell>
          <cell r="AI537">
            <v>570723</v>
          </cell>
          <cell r="AK537">
            <v>535</v>
          </cell>
          <cell r="AL537">
            <v>566496</v>
          </cell>
        </row>
        <row r="538">
          <cell r="Y538">
            <v>536</v>
          </cell>
          <cell r="Z538">
            <v>252961.6</v>
          </cell>
          <cell r="AB538">
            <v>536</v>
          </cell>
          <cell r="AC538">
            <v>567484.30000000005</v>
          </cell>
          <cell r="AE538">
            <v>536</v>
          </cell>
          <cell r="AF538">
            <v>568788.80000000005</v>
          </cell>
          <cell r="AH538">
            <v>536</v>
          </cell>
          <cell r="AI538">
            <v>571793</v>
          </cell>
          <cell r="AK538">
            <v>536</v>
          </cell>
          <cell r="AL538">
            <v>567559.6</v>
          </cell>
        </row>
        <row r="539">
          <cell r="Y539">
            <v>537</v>
          </cell>
          <cell r="Z539">
            <v>253434.7</v>
          </cell>
          <cell r="AB539">
            <v>537</v>
          </cell>
          <cell r="AC539">
            <v>568548.30000000005</v>
          </cell>
          <cell r="AE539">
            <v>537</v>
          </cell>
          <cell r="AF539">
            <v>569853.5</v>
          </cell>
          <cell r="AH539">
            <v>537</v>
          </cell>
          <cell r="AI539">
            <v>572853</v>
          </cell>
          <cell r="AK539">
            <v>537</v>
          </cell>
          <cell r="AL539">
            <v>568623.30000000005</v>
          </cell>
        </row>
        <row r="540">
          <cell r="Y540">
            <v>538</v>
          </cell>
          <cell r="Z540">
            <v>253907.8</v>
          </cell>
          <cell r="AB540">
            <v>538</v>
          </cell>
          <cell r="AC540">
            <v>569612.30000000005</v>
          </cell>
          <cell r="AE540">
            <v>538</v>
          </cell>
          <cell r="AF540">
            <v>570918.1</v>
          </cell>
          <cell r="AH540">
            <v>538</v>
          </cell>
          <cell r="AI540">
            <v>573913</v>
          </cell>
          <cell r="AK540">
            <v>538</v>
          </cell>
          <cell r="AL540">
            <v>569686.9</v>
          </cell>
        </row>
        <row r="541">
          <cell r="Y541">
            <v>539</v>
          </cell>
          <cell r="Z541">
            <v>254380.9</v>
          </cell>
          <cell r="AB541">
            <v>539</v>
          </cell>
          <cell r="AC541">
            <v>570676.4</v>
          </cell>
          <cell r="AE541">
            <v>539</v>
          </cell>
          <cell r="AF541">
            <v>571982.80000000005</v>
          </cell>
          <cell r="AH541">
            <v>539</v>
          </cell>
          <cell r="AI541">
            <v>574983</v>
          </cell>
          <cell r="AK541">
            <v>539</v>
          </cell>
          <cell r="AL541">
            <v>570750.5</v>
          </cell>
        </row>
        <row r="542">
          <cell r="Y542">
            <v>540</v>
          </cell>
          <cell r="Z542">
            <v>254851</v>
          </cell>
          <cell r="AB542">
            <v>540</v>
          </cell>
          <cell r="AC542">
            <v>571740</v>
          </cell>
          <cell r="AE542">
            <v>540</v>
          </cell>
          <cell r="AF542">
            <v>573034</v>
          </cell>
          <cell r="AH542">
            <v>540</v>
          </cell>
          <cell r="AI542">
            <v>576052</v>
          </cell>
          <cell r="AK542">
            <v>540</v>
          </cell>
          <cell r="AL542">
            <v>571815</v>
          </cell>
        </row>
        <row r="543">
          <cell r="Y543">
            <v>541</v>
          </cell>
          <cell r="Z543">
            <v>255324.1</v>
          </cell>
          <cell r="AB543">
            <v>541</v>
          </cell>
          <cell r="AC543">
            <v>572804</v>
          </cell>
          <cell r="AE543">
            <v>541</v>
          </cell>
          <cell r="AF543">
            <v>574098.6</v>
          </cell>
          <cell r="AH543">
            <v>541</v>
          </cell>
          <cell r="AI543">
            <v>577112</v>
          </cell>
          <cell r="AK543">
            <v>541</v>
          </cell>
          <cell r="AL543">
            <v>572878.6</v>
          </cell>
        </row>
        <row r="544">
          <cell r="Y544">
            <v>542</v>
          </cell>
          <cell r="Z544">
            <v>255797.2</v>
          </cell>
          <cell r="AB544">
            <v>542</v>
          </cell>
          <cell r="AC544">
            <v>573868.1</v>
          </cell>
          <cell r="AE544">
            <v>542</v>
          </cell>
          <cell r="AF544">
            <v>575163.30000000005</v>
          </cell>
          <cell r="AH544">
            <v>542</v>
          </cell>
          <cell r="AI544">
            <v>578172</v>
          </cell>
          <cell r="AK544">
            <v>542</v>
          </cell>
          <cell r="AL544">
            <v>573942.30000000005</v>
          </cell>
        </row>
        <row r="545">
          <cell r="Y545">
            <v>543</v>
          </cell>
          <cell r="Z545">
            <v>256270.3</v>
          </cell>
          <cell r="AB545">
            <v>543</v>
          </cell>
          <cell r="AC545">
            <v>574932.1</v>
          </cell>
          <cell r="AE545">
            <v>543</v>
          </cell>
          <cell r="AF545">
            <v>576227.9</v>
          </cell>
          <cell r="AH545">
            <v>543</v>
          </cell>
          <cell r="AI545">
            <v>579242</v>
          </cell>
          <cell r="AK545">
            <v>543</v>
          </cell>
          <cell r="AL545">
            <v>575005.9</v>
          </cell>
        </row>
        <row r="546">
          <cell r="Y546">
            <v>544</v>
          </cell>
          <cell r="Z546">
            <v>256743.4</v>
          </cell>
          <cell r="AB546">
            <v>544</v>
          </cell>
          <cell r="AC546">
            <v>575996.19999999995</v>
          </cell>
          <cell r="AE546">
            <v>544</v>
          </cell>
          <cell r="AF546">
            <v>577292.6</v>
          </cell>
          <cell r="AH546">
            <v>544</v>
          </cell>
          <cell r="AI546">
            <v>580302</v>
          </cell>
          <cell r="AK546">
            <v>544</v>
          </cell>
          <cell r="AL546">
            <v>576069.5</v>
          </cell>
        </row>
        <row r="547">
          <cell r="Y547">
            <v>545</v>
          </cell>
          <cell r="Z547">
            <v>257216.5</v>
          </cell>
          <cell r="AB547">
            <v>545</v>
          </cell>
          <cell r="AC547">
            <v>577060.19999999995</v>
          </cell>
          <cell r="AE547">
            <v>545</v>
          </cell>
          <cell r="AF547">
            <v>578357.19999999995</v>
          </cell>
          <cell r="AH547">
            <v>545</v>
          </cell>
          <cell r="AI547">
            <v>581362</v>
          </cell>
          <cell r="AK547">
            <v>545</v>
          </cell>
          <cell r="AL547">
            <v>577133</v>
          </cell>
        </row>
        <row r="548">
          <cell r="Y548">
            <v>546</v>
          </cell>
          <cell r="Z548">
            <v>257689.60000000001</v>
          </cell>
          <cell r="AB548">
            <v>546</v>
          </cell>
          <cell r="AC548">
            <v>578124.30000000005</v>
          </cell>
          <cell r="AE548">
            <v>546</v>
          </cell>
          <cell r="AF548">
            <v>579421.80000000005</v>
          </cell>
          <cell r="AH548">
            <v>546</v>
          </cell>
          <cell r="AI548">
            <v>582432</v>
          </cell>
          <cell r="AK548">
            <v>546</v>
          </cell>
          <cell r="AL548">
            <v>578196.6</v>
          </cell>
        </row>
        <row r="549">
          <cell r="Y549">
            <v>547</v>
          </cell>
          <cell r="Z549">
            <v>258162.7</v>
          </cell>
          <cell r="AB549">
            <v>547</v>
          </cell>
          <cell r="AC549">
            <v>579188.30000000005</v>
          </cell>
          <cell r="AE549">
            <v>547</v>
          </cell>
          <cell r="AF549">
            <v>580486.5</v>
          </cell>
          <cell r="AH549">
            <v>547</v>
          </cell>
          <cell r="AI549">
            <v>583492</v>
          </cell>
          <cell r="AK549">
            <v>547</v>
          </cell>
          <cell r="AL549">
            <v>579260.30000000005</v>
          </cell>
        </row>
        <row r="550">
          <cell r="Y550">
            <v>548</v>
          </cell>
          <cell r="Z550">
            <v>258635.8</v>
          </cell>
          <cell r="AB550">
            <v>548</v>
          </cell>
          <cell r="AC550">
            <v>580252.30000000005</v>
          </cell>
          <cell r="AE550">
            <v>548</v>
          </cell>
          <cell r="AF550">
            <v>581551.1</v>
          </cell>
          <cell r="AH550">
            <v>548</v>
          </cell>
          <cell r="AI550">
            <v>584552</v>
          </cell>
          <cell r="AK550">
            <v>548</v>
          </cell>
          <cell r="AL550">
            <v>580323.9</v>
          </cell>
        </row>
        <row r="551">
          <cell r="Y551">
            <v>549</v>
          </cell>
          <cell r="Z551">
            <v>259108.9</v>
          </cell>
          <cell r="AB551">
            <v>549</v>
          </cell>
          <cell r="AC551">
            <v>581316.4</v>
          </cell>
          <cell r="AE551">
            <v>549</v>
          </cell>
          <cell r="AF551">
            <v>582615.80000000005</v>
          </cell>
          <cell r="AH551">
            <v>549</v>
          </cell>
          <cell r="AI551">
            <v>585622</v>
          </cell>
          <cell r="AK551">
            <v>549</v>
          </cell>
          <cell r="AL551">
            <v>581387.5</v>
          </cell>
        </row>
        <row r="552">
          <cell r="Y552">
            <v>550</v>
          </cell>
          <cell r="Z552">
            <v>259580</v>
          </cell>
          <cell r="AB552">
            <v>550</v>
          </cell>
          <cell r="AC552">
            <v>582380</v>
          </cell>
          <cell r="AE552">
            <v>550</v>
          </cell>
          <cell r="AF552">
            <v>583667</v>
          </cell>
          <cell r="AH552">
            <v>550</v>
          </cell>
          <cell r="AI552">
            <v>586692</v>
          </cell>
          <cell r="AK552">
            <v>550</v>
          </cell>
          <cell r="AL552">
            <v>582452</v>
          </cell>
        </row>
        <row r="553">
          <cell r="Y553">
            <v>551</v>
          </cell>
          <cell r="Z553">
            <v>260053.1</v>
          </cell>
          <cell r="AB553">
            <v>551</v>
          </cell>
          <cell r="AC553">
            <v>583444</v>
          </cell>
          <cell r="AE553">
            <v>551</v>
          </cell>
          <cell r="AF553">
            <v>584731.6</v>
          </cell>
          <cell r="AH553">
            <v>551</v>
          </cell>
          <cell r="AI553">
            <v>587752</v>
          </cell>
        </row>
        <row r="554">
          <cell r="Y554">
            <v>552</v>
          </cell>
          <cell r="Z554">
            <v>260526.2</v>
          </cell>
          <cell r="AB554">
            <v>552</v>
          </cell>
          <cell r="AC554">
            <v>584508.1</v>
          </cell>
          <cell r="AE554">
            <v>552</v>
          </cell>
          <cell r="AF554">
            <v>585796.30000000005</v>
          </cell>
          <cell r="AH554">
            <v>552</v>
          </cell>
          <cell r="AI554">
            <v>588812</v>
          </cell>
        </row>
        <row r="555">
          <cell r="Y555">
            <v>553</v>
          </cell>
          <cell r="Z555">
            <v>260999.3</v>
          </cell>
          <cell r="AB555">
            <v>553</v>
          </cell>
          <cell r="AC555">
            <v>585572.1</v>
          </cell>
          <cell r="AE555">
            <v>553</v>
          </cell>
          <cell r="AF555">
            <v>586860.9</v>
          </cell>
          <cell r="AH555">
            <v>553</v>
          </cell>
          <cell r="AI555">
            <v>589882</v>
          </cell>
        </row>
        <row r="556">
          <cell r="Y556">
            <v>554</v>
          </cell>
          <cell r="Z556">
            <v>261472.4</v>
          </cell>
          <cell r="AB556">
            <v>554</v>
          </cell>
          <cell r="AC556">
            <v>586636.19999999995</v>
          </cell>
          <cell r="AE556">
            <v>554</v>
          </cell>
          <cell r="AF556">
            <v>587925.6</v>
          </cell>
          <cell r="AH556">
            <v>554</v>
          </cell>
          <cell r="AI556">
            <v>590942</v>
          </cell>
        </row>
        <row r="557">
          <cell r="Y557">
            <v>555</v>
          </cell>
          <cell r="Z557">
            <v>261945.5</v>
          </cell>
          <cell r="AB557">
            <v>555</v>
          </cell>
          <cell r="AC557">
            <v>587700.19999999995</v>
          </cell>
          <cell r="AE557">
            <v>555</v>
          </cell>
          <cell r="AF557">
            <v>588990.19999999995</v>
          </cell>
          <cell r="AH557">
            <v>555</v>
          </cell>
          <cell r="AI557">
            <v>592002</v>
          </cell>
        </row>
        <row r="558">
          <cell r="Y558">
            <v>556</v>
          </cell>
          <cell r="Z558">
            <v>262418.59999999998</v>
          </cell>
          <cell r="AB558">
            <v>556</v>
          </cell>
          <cell r="AC558">
            <v>588764.30000000005</v>
          </cell>
          <cell r="AE558">
            <v>556</v>
          </cell>
          <cell r="AF558">
            <v>590054.80000000005</v>
          </cell>
          <cell r="AH558">
            <v>556</v>
          </cell>
          <cell r="AI558">
            <v>593072</v>
          </cell>
        </row>
        <row r="559">
          <cell r="Y559">
            <v>557</v>
          </cell>
          <cell r="Z559">
            <v>262891.7</v>
          </cell>
          <cell r="AB559">
            <v>557</v>
          </cell>
          <cell r="AC559">
            <v>589828.30000000005</v>
          </cell>
          <cell r="AE559">
            <v>557</v>
          </cell>
          <cell r="AF559">
            <v>591119.5</v>
          </cell>
          <cell r="AH559">
            <v>557</v>
          </cell>
          <cell r="AI559">
            <v>594132</v>
          </cell>
        </row>
        <row r="560">
          <cell r="Y560">
            <v>558</v>
          </cell>
          <cell r="Z560">
            <v>263364.8</v>
          </cell>
          <cell r="AB560">
            <v>558</v>
          </cell>
          <cell r="AC560">
            <v>590892.30000000005</v>
          </cell>
          <cell r="AE560">
            <v>558</v>
          </cell>
          <cell r="AF560">
            <v>592184.1</v>
          </cell>
          <cell r="AH560">
            <v>558</v>
          </cell>
          <cell r="AI560">
            <v>595192</v>
          </cell>
        </row>
        <row r="561">
          <cell r="Y561">
            <v>559</v>
          </cell>
          <cell r="Z561">
            <v>263837.90000000002</v>
          </cell>
          <cell r="AB561">
            <v>559</v>
          </cell>
          <cell r="AC561">
            <v>591956.4</v>
          </cell>
          <cell r="AE561">
            <v>559</v>
          </cell>
          <cell r="AF561">
            <v>593248.80000000005</v>
          </cell>
          <cell r="AH561">
            <v>559</v>
          </cell>
          <cell r="AI561">
            <v>596262</v>
          </cell>
        </row>
        <row r="562">
          <cell r="Y562">
            <v>560</v>
          </cell>
          <cell r="Z562">
            <v>264308</v>
          </cell>
          <cell r="AB562">
            <v>560</v>
          </cell>
          <cell r="AC562">
            <v>593019</v>
          </cell>
          <cell r="AE562">
            <v>560</v>
          </cell>
          <cell r="AF562">
            <v>594300</v>
          </cell>
          <cell r="AH562">
            <v>560</v>
          </cell>
          <cell r="AI562">
            <v>597358</v>
          </cell>
        </row>
        <row r="563">
          <cell r="Y563">
            <v>561</v>
          </cell>
          <cell r="Z563">
            <v>264781.09999999998</v>
          </cell>
          <cell r="AB563">
            <v>561</v>
          </cell>
          <cell r="AC563">
            <v>594083</v>
          </cell>
          <cell r="AE563">
            <v>561</v>
          </cell>
          <cell r="AF563">
            <v>595364.6</v>
          </cell>
          <cell r="AH563">
            <v>561</v>
          </cell>
          <cell r="AI563">
            <v>598418</v>
          </cell>
        </row>
        <row r="564">
          <cell r="Y564">
            <v>562</v>
          </cell>
          <cell r="Z564">
            <v>265254.2</v>
          </cell>
          <cell r="AB564">
            <v>562</v>
          </cell>
          <cell r="AC564">
            <v>595147.1</v>
          </cell>
          <cell r="AE564">
            <v>562</v>
          </cell>
          <cell r="AF564">
            <v>596429.30000000005</v>
          </cell>
          <cell r="AH564">
            <v>562</v>
          </cell>
          <cell r="AI564">
            <v>599478</v>
          </cell>
        </row>
        <row r="565">
          <cell r="Y565">
            <v>563</v>
          </cell>
          <cell r="Z565">
            <v>265727.3</v>
          </cell>
          <cell r="AB565">
            <v>563</v>
          </cell>
          <cell r="AC565">
            <v>596211.1</v>
          </cell>
          <cell r="AE565">
            <v>563</v>
          </cell>
          <cell r="AF565">
            <v>597493.9</v>
          </cell>
          <cell r="AH565">
            <v>563</v>
          </cell>
          <cell r="AI565">
            <v>600548</v>
          </cell>
        </row>
        <row r="566">
          <cell r="Y566">
            <v>564</v>
          </cell>
          <cell r="Z566">
            <v>266200.40000000002</v>
          </cell>
          <cell r="AB566">
            <v>564</v>
          </cell>
          <cell r="AC566">
            <v>597275.19999999995</v>
          </cell>
          <cell r="AE566">
            <v>564</v>
          </cell>
          <cell r="AF566">
            <v>598558.6</v>
          </cell>
          <cell r="AH566">
            <v>564</v>
          </cell>
          <cell r="AI566">
            <v>601608</v>
          </cell>
        </row>
        <row r="567">
          <cell r="Y567">
            <v>565</v>
          </cell>
          <cell r="Z567">
            <v>266673.5</v>
          </cell>
          <cell r="AB567">
            <v>565</v>
          </cell>
          <cell r="AC567">
            <v>598339.19999999995</v>
          </cell>
          <cell r="AE567">
            <v>565</v>
          </cell>
          <cell r="AF567">
            <v>599623.19999999995</v>
          </cell>
          <cell r="AH567">
            <v>565</v>
          </cell>
          <cell r="AI567">
            <v>602668</v>
          </cell>
        </row>
        <row r="568">
          <cell r="Y568">
            <v>566</v>
          </cell>
          <cell r="Z568">
            <v>267146.59999999998</v>
          </cell>
          <cell r="AB568">
            <v>566</v>
          </cell>
          <cell r="AC568">
            <v>599403.30000000005</v>
          </cell>
          <cell r="AE568">
            <v>566</v>
          </cell>
          <cell r="AF568">
            <v>600687.80000000005</v>
          </cell>
          <cell r="AH568">
            <v>566</v>
          </cell>
          <cell r="AI568">
            <v>603738</v>
          </cell>
        </row>
        <row r="569">
          <cell r="Y569">
            <v>567</v>
          </cell>
          <cell r="Z569">
            <v>267619.7</v>
          </cell>
          <cell r="AB569">
            <v>567</v>
          </cell>
          <cell r="AC569">
            <v>600467.30000000005</v>
          </cell>
          <cell r="AE569">
            <v>567</v>
          </cell>
          <cell r="AF569">
            <v>601752.5</v>
          </cell>
          <cell r="AH569">
            <v>567</v>
          </cell>
          <cell r="AI569">
            <v>604798</v>
          </cell>
        </row>
        <row r="570">
          <cell r="Y570">
            <v>568</v>
          </cell>
          <cell r="Z570">
            <v>268092.79999999999</v>
          </cell>
          <cell r="AB570">
            <v>568</v>
          </cell>
          <cell r="AC570">
            <v>601531.30000000005</v>
          </cell>
          <cell r="AE570">
            <v>568</v>
          </cell>
          <cell r="AF570">
            <v>602817.1</v>
          </cell>
          <cell r="AH570">
            <v>568</v>
          </cell>
          <cell r="AI570">
            <v>605858</v>
          </cell>
        </row>
        <row r="571">
          <cell r="Y571">
            <v>569</v>
          </cell>
          <cell r="Z571">
            <v>268565.90000000002</v>
          </cell>
          <cell r="AB571">
            <v>569</v>
          </cell>
          <cell r="AC571">
            <v>602595.4</v>
          </cell>
          <cell r="AE571">
            <v>569</v>
          </cell>
          <cell r="AF571">
            <v>603881.80000000005</v>
          </cell>
          <cell r="AH571">
            <v>569</v>
          </cell>
          <cell r="AI571">
            <v>606928</v>
          </cell>
        </row>
        <row r="572">
          <cell r="Y572">
            <v>570</v>
          </cell>
          <cell r="Z572">
            <v>269036</v>
          </cell>
          <cell r="AB572">
            <v>570</v>
          </cell>
          <cell r="AC572">
            <v>603657</v>
          </cell>
          <cell r="AE572">
            <v>570</v>
          </cell>
          <cell r="AF572">
            <v>604933</v>
          </cell>
          <cell r="AH572">
            <v>570</v>
          </cell>
          <cell r="AI572">
            <v>608019</v>
          </cell>
        </row>
        <row r="573">
          <cell r="Y573">
            <v>571</v>
          </cell>
          <cell r="Z573">
            <v>269509.09999999998</v>
          </cell>
          <cell r="AB573">
            <v>571</v>
          </cell>
          <cell r="AC573">
            <v>604721</v>
          </cell>
          <cell r="AE573">
            <v>571</v>
          </cell>
          <cell r="AF573">
            <v>605997.6</v>
          </cell>
          <cell r="AH573">
            <v>571</v>
          </cell>
          <cell r="AI573">
            <v>609079</v>
          </cell>
        </row>
        <row r="574">
          <cell r="Y574">
            <v>572</v>
          </cell>
          <cell r="Z574">
            <v>269982.2</v>
          </cell>
          <cell r="AB574">
            <v>572</v>
          </cell>
          <cell r="AC574">
            <v>605785.1</v>
          </cell>
          <cell r="AE574">
            <v>572</v>
          </cell>
          <cell r="AF574">
            <v>607062.30000000005</v>
          </cell>
          <cell r="AH574">
            <v>572</v>
          </cell>
          <cell r="AI574">
            <v>610139</v>
          </cell>
        </row>
        <row r="575">
          <cell r="Y575">
            <v>573</v>
          </cell>
          <cell r="Z575">
            <v>270455.3</v>
          </cell>
          <cell r="AB575">
            <v>573</v>
          </cell>
          <cell r="AC575">
            <v>606849.1</v>
          </cell>
          <cell r="AE575">
            <v>573</v>
          </cell>
          <cell r="AF575">
            <v>608126.9</v>
          </cell>
          <cell r="AH575">
            <v>573</v>
          </cell>
          <cell r="AI575">
            <v>611209</v>
          </cell>
        </row>
        <row r="576">
          <cell r="Y576">
            <v>574</v>
          </cell>
          <cell r="Z576">
            <v>270928.40000000002</v>
          </cell>
          <cell r="AB576">
            <v>574</v>
          </cell>
          <cell r="AC576">
            <v>607913.19999999995</v>
          </cell>
          <cell r="AE576">
            <v>574</v>
          </cell>
          <cell r="AF576">
            <v>609191.6</v>
          </cell>
          <cell r="AH576">
            <v>574</v>
          </cell>
          <cell r="AI576">
            <v>612269</v>
          </cell>
        </row>
        <row r="577">
          <cell r="Y577">
            <v>575</v>
          </cell>
          <cell r="Z577">
            <v>271401.5</v>
          </cell>
          <cell r="AB577">
            <v>575</v>
          </cell>
          <cell r="AC577">
            <v>608977.19999999995</v>
          </cell>
          <cell r="AE577">
            <v>575</v>
          </cell>
          <cell r="AF577">
            <v>610256.19999999995</v>
          </cell>
          <cell r="AH577">
            <v>575</v>
          </cell>
          <cell r="AI577">
            <v>613329</v>
          </cell>
        </row>
        <row r="578">
          <cell r="Y578">
            <v>576</v>
          </cell>
          <cell r="Z578">
            <v>271874.59999999998</v>
          </cell>
          <cell r="AB578">
            <v>576</v>
          </cell>
          <cell r="AC578">
            <v>610041.30000000005</v>
          </cell>
          <cell r="AE578">
            <v>576</v>
          </cell>
          <cell r="AF578">
            <v>611320.80000000005</v>
          </cell>
          <cell r="AH578">
            <v>576</v>
          </cell>
          <cell r="AI578">
            <v>614399</v>
          </cell>
        </row>
        <row r="579">
          <cell r="Y579">
            <v>577</v>
          </cell>
          <cell r="Z579">
            <v>272347.7</v>
          </cell>
          <cell r="AB579">
            <v>577</v>
          </cell>
          <cell r="AC579">
            <v>611105.30000000005</v>
          </cell>
          <cell r="AE579">
            <v>577</v>
          </cell>
          <cell r="AF579">
            <v>612385.5</v>
          </cell>
          <cell r="AH579">
            <v>577</v>
          </cell>
          <cell r="AI579">
            <v>615459</v>
          </cell>
        </row>
        <row r="580">
          <cell r="Y580">
            <v>578</v>
          </cell>
          <cell r="Z580">
            <v>272820.8</v>
          </cell>
          <cell r="AB580">
            <v>578</v>
          </cell>
          <cell r="AC580">
            <v>612169.30000000005</v>
          </cell>
          <cell r="AE580">
            <v>578</v>
          </cell>
          <cell r="AF580">
            <v>613450.1</v>
          </cell>
          <cell r="AH580">
            <v>578</v>
          </cell>
          <cell r="AI580">
            <v>616519</v>
          </cell>
        </row>
        <row r="581">
          <cell r="Y581">
            <v>579</v>
          </cell>
          <cell r="Z581">
            <v>273293.90000000002</v>
          </cell>
          <cell r="AB581">
            <v>579</v>
          </cell>
          <cell r="AC581">
            <v>613233.4</v>
          </cell>
          <cell r="AE581">
            <v>579</v>
          </cell>
          <cell r="AF581">
            <v>614514.80000000005</v>
          </cell>
          <cell r="AH581">
            <v>579</v>
          </cell>
          <cell r="AI581">
            <v>617589</v>
          </cell>
        </row>
        <row r="582">
          <cell r="Y582">
            <v>580</v>
          </cell>
          <cell r="Z582">
            <v>273764</v>
          </cell>
          <cell r="AB582">
            <v>580</v>
          </cell>
          <cell r="AC582">
            <v>614296</v>
          </cell>
          <cell r="AE582">
            <v>580</v>
          </cell>
          <cell r="AF582">
            <v>615565</v>
          </cell>
          <cell r="AH582">
            <v>580</v>
          </cell>
          <cell r="AI582">
            <v>618680</v>
          </cell>
        </row>
        <row r="583">
          <cell r="Y583">
            <v>581</v>
          </cell>
          <cell r="Z583">
            <v>274237.09999999998</v>
          </cell>
          <cell r="AB583">
            <v>581</v>
          </cell>
          <cell r="AC583">
            <v>615360</v>
          </cell>
          <cell r="AE583">
            <v>581</v>
          </cell>
          <cell r="AF583">
            <v>616629.6</v>
          </cell>
          <cell r="AH583">
            <v>581</v>
          </cell>
          <cell r="AI583">
            <v>619740</v>
          </cell>
        </row>
        <row r="584">
          <cell r="Y584">
            <v>582</v>
          </cell>
          <cell r="Z584">
            <v>274710.2</v>
          </cell>
          <cell r="AB584">
            <v>582</v>
          </cell>
          <cell r="AC584">
            <v>616424.1</v>
          </cell>
          <cell r="AE584">
            <v>582</v>
          </cell>
          <cell r="AF584">
            <v>617694.30000000005</v>
          </cell>
          <cell r="AH584">
            <v>582</v>
          </cell>
          <cell r="AI584">
            <v>620800</v>
          </cell>
        </row>
        <row r="585">
          <cell r="Y585">
            <v>583</v>
          </cell>
          <cell r="Z585">
            <v>275183.3</v>
          </cell>
          <cell r="AB585">
            <v>583</v>
          </cell>
          <cell r="AC585">
            <v>617488.1</v>
          </cell>
          <cell r="AE585">
            <v>583</v>
          </cell>
          <cell r="AF585">
            <v>618758.9</v>
          </cell>
          <cell r="AH585">
            <v>583</v>
          </cell>
          <cell r="AI585">
            <v>621870</v>
          </cell>
        </row>
        <row r="586">
          <cell r="Y586">
            <v>584</v>
          </cell>
          <cell r="Z586">
            <v>275656.40000000002</v>
          </cell>
          <cell r="AB586">
            <v>584</v>
          </cell>
          <cell r="AC586">
            <v>618552.19999999995</v>
          </cell>
          <cell r="AE586">
            <v>584</v>
          </cell>
          <cell r="AF586">
            <v>619823.6</v>
          </cell>
          <cell r="AH586">
            <v>584</v>
          </cell>
          <cell r="AI586">
            <v>622930</v>
          </cell>
        </row>
        <row r="587">
          <cell r="Y587">
            <v>585</v>
          </cell>
          <cell r="Z587">
            <v>276129.5</v>
          </cell>
          <cell r="AB587">
            <v>585</v>
          </cell>
          <cell r="AC587">
            <v>619616.19999999995</v>
          </cell>
          <cell r="AE587">
            <v>585</v>
          </cell>
          <cell r="AF587">
            <v>620888.19999999995</v>
          </cell>
          <cell r="AH587">
            <v>585</v>
          </cell>
          <cell r="AI587">
            <v>623990</v>
          </cell>
        </row>
        <row r="588">
          <cell r="Y588">
            <v>586</v>
          </cell>
          <cell r="Z588">
            <v>276602.59999999998</v>
          </cell>
          <cell r="AB588">
            <v>586</v>
          </cell>
          <cell r="AC588">
            <v>620680.30000000005</v>
          </cell>
          <cell r="AE588">
            <v>586</v>
          </cell>
          <cell r="AF588">
            <v>621952.80000000005</v>
          </cell>
          <cell r="AH588">
            <v>586</v>
          </cell>
          <cell r="AI588">
            <v>625060</v>
          </cell>
        </row>
        <row r="589">
          <cell r="Y589">
            <v>587</v>
          </cell>
          <cell r="Z589">
            <v>277075.7</v>
          </cell>
          <cell r="AB589">
            <v>587</v>
          </cell>
          <cell r="AC589">
            <v>621744.30000000005</v>
          </cell>
          <cell r="AE589">
            <v>587</v>
          </cell>
          <cell r="AF589">
            <v>623017.5</v>
          </cell>
          <cell r="AH589">
            <v>587</v>
          </cell>
          <cell r="AI589">
            <v>626120</v>
          </cell>
        </row>
        <row r="590">
          <cell r="Y590">
            <v>588</v>
          </cell>
          <cell r="Z590">
            <v>277548.79999999999</v>
          </cell>
          <cell r="AB590">
            <v>588</v>
          </cell>
          <cell r="AC590">
            <v>622808.30000000005</v>
          </cell>
          <cell r="AE590">
            <v>588</v>
          </cell>
          <cell r="AF590">
            <v>624082.1</v>
          </cell>
          <cell r="AH590">
            <v>588</v>
          </cell>
          <cell r="AI590">
            <v>627180</v>
          </cell>
        </row>
        <row r="591">
          <cell r="Y591">
            <v>589</v>
          </cell>
          <cell r="Z591">
            <v>278021.90000000002</v>
          </cell>
          <cell r="AB591">
            <v>589</v>
          </cell>
          <cell r="AC591">
            <v>623872.4</v>
          </cell>
          <cell r="AE591">
            <v>589</v>
          </cell>
          <cell r="AF591">
            <v>625146.80000000005</v>
          </cell>
          <cell r="AH591">
            <v>589</v>
          </cell>
          <cell r="AI591">
            <v>628250</v>
          </cell>
        </row>
        <row r="592">
          <cell r="Y592">
            <v>590</v>
          </cell>
          <cell r="Z592">
            <v>278493</v>
          </cell>
          <cell r="AB592">
            <v>590</v>
          </cell>
          <cell r="AC592">
            <v>624935</v>
          </cell>
          <cell r="AE592">
            <v>590</v>
          </cell>
          <cell r="AF592">
            <v>626198</v>
          </cell>
          <cell r="AH592">
            <v>590</v>
          </cell>
          <cell r="AI592">
            <v>629341</v>
          </cell>
        </row>
        <row r="593">
          <cell r="Y593">
            <v>591</v>
          </cell>
          <cell r="Z593">
            <v>278966.09999999998</v>
          </cell>
          <cell r="AB593">
            <v>591</v>
          </cell>
          <cell r="AC593">
            <v>625999</v>
          </cell>
          <cell r="AE593">
            <v>591</v>
          </cell>
          <cell r="AF593">
            <v>627262.6</v>
          </cell>
          <cell r="AH593">
            <v>591</v>
          </cell>
          <cell r="AI593">
            <v>630401</v>
          </cell>
        </row>
        <row r="594">
          <cell r="Y594">
            <v>592</v>
          </cell>
          <cell r="Z594">
            <v>279439.2</v>
          </cell>
          <cell r="AB594">
            <v>592</v>
          </cell>
          <cell r="AC594">
            <v>627063.1</v>
          </cell>
          <cell r="AE594">
            <v>592</v>
          </cell>
          <cell r="AF594">
            <v>628327.30000000005</v>
          </cell>
          <cell r="AH594">
            <v>592</v>
          </cell>
          <cell r="AI594">
            <v>631461</v>
          </cell>
        </row>
        <row r="595">
          <cell r="Y595">
            <v>593</v>
          </cell>
          <cell r="Z595">
            <v>279912.3</v>
          </cell>
          <cell r="AB595">
            <v>593</v>
          </cell>
          <cell r="AC595">
            <v>628127.1</v>
          </cell>
          <cell r="AE595">
            <v>593</v>
          </cell>
          <cell r="AF595">
            <v>629391.9</v>
          </cell>
          <cell r="AH595">
            <v>593</v>
          </cell>
          <cell r="AI595">
            <v>632531</v>
          </cell>
        </row>
        <row r="596">
          <cell r="Y596">
            <v>594</v>
          </cell>
          <cell r="Z596">
            <v>280385.40000000002</v>
          </cell>
          <cell r="AB596">
            <v>594</v>
          </cell>
          <cell r="AC596">
            <v>629191.19999999995</v>
          </cell>
          <cell r="AE596">
            <v>594</v>
          </cell>
          <cell r="AF596">
            <v>630456.6</v>
          </cell>
          <cell r="AH596">
            <v>594</v>
          </cell>
          <cell r="AI596">
            <v>633591</v>
          </cell>
        </row>
        <row r="597">
          <cell r="Y597">
            <v>595</v>
          </cell>
          <cell r="Z597">
            <v>280858.5</v>
          </cell>
          <cell r="AB597">
            <v>595</v>
          </cell>
          <cell r="AC597">
            <v>630255.19999999995</v>
          </cell>
          <cell r="AE597">
            <v>595</v>
          </cell>
          <cell r="AF597">
            <v>631521.19999999995</v>
          </cell>
          <cell r="AH597">
            <v>595</v>
          </cell>
          <cell r="AI597">
            <v>634651</v>
          </cell>
        </row>
        <row r="598">
          <cell r="Y598">
            <v>596</v>
          </cell>
          <cell r="Z598">
            <v>281331.59999999998</v>
          </cell>
          <cell r="AB598">
            <v>596</v>
          </cell>
          <cell r="AC598">
            <v>631319.30000000005</v>
          </cell>
          <cell r="AE598">
            <v>596</v>
          </cell>
          <cell r="AF598">
            <v>632585.80000000005</v>
          </cell>
          <cell r="AH598">
            <v>596</v>
          </cell>
          <cell r="AI598">
            <v>635721</v>
          </cell>
        </row>
        <row r="599">
          <cell r="Y599">
            <v>597</v>
          </cell>
          <cell r="Z599">
            <v>281804.7</v>
          </cell>
          <cell r="AB599">
            <v>597</v>
          </cell>
          <cell r="AC599">
            <v>632383.30000000005</v>
          </cell>
          <cell r="AE599">
            <v>597</v>
          </cell>
          <cell r="AF599">
            <v>633650.5</v>
          </cell>
          <cell r="AH599">
            <v>597</v>
          </cell>
          <cell r="AI599">
            <v>636781</v>
          </cell>
        </row>
        <row r="600">
          <cell r="Y600">
            <v>598</v>
          </cell>
          <cell r="Z600">
            <v>282277.8</v>
          </cell>
          <cell r="AB600">
            <v>598</v>
          </cell>
          <cell r="AC600">
            <v>633447.30000000005</v>
          </cell>
          <cell r="AE600">
            <v>598</v>
          </cell>
          <cell r="AF600">
            <v>634715.1</v>
          </cell>
          <cell r="AH600">
            <v>598</v>
          </cell>
          <cell r="AI600">
            <v>637841</v>
          </cell>
        </row>
        <row r="601">
          <cell r="Y601">
            <v>599</v>
          </cell>
          <cell r="Z601">
            <v>282750.90000000002</v>
          </cell>
          <cell r="AB601">
            <v>599</v>
          </cell>
          <cell r="AC601">
            <v>634511.4</v>
          </cell>
          <cell r="AE601">
            <v>599</v>
          </cell>
          <cell r="AF601">
            <v>635779.80000000005</v>
          </cell>
          <cell r="AH601">
            <v>599</v>
          </cell>
          <cell r="AI601">
            <v>638911</v>
          </cell>
        </row>
        <row r="602">
          <cell r="Y602">
            <v>600</v>
          </cell>
          <cell r="Z602">
            <v>283221</v>
          </cell>
          <cell r="AB602">
            <v>600</v>
          </cell>
          <cell r="AC602">
            <v>635573</v>
          </cell>
          <cell r="AE602">
            <v>600</v>
          </cell>
          <cell r="AF602">
            <v>636831</v>
          </cell>
          <cell r="AH602">
            <v>600</v>
          </cell>
          <cell r="AI602">
            <v>640002</v>
          </cell>
        </row>
        <row r="603">
          <cell r="Y603">
            <v>601</v>
          </cell>
          <cell r="Z603">
            <v>283694.09999999998</v>
          </cell>
          <cell r="AB603">
            <v>601</v>
          </cell>
          <cell r="AC603">
            <v>636637</v>
          </cell>
          <cell r="AE603">
            <v>601</v>
          </cell>
          <cell r="AF603">
            <v>637895.6</v>
          </cell>
          <cell r="AH603">
            <v>601</v>
          </cell>
          <cell r="AI603">
            <v>641062</v>
          </cell>
        </row>
        <row r="604">
          <cell r="Y604">
            <v>602</v>
          </cell>
          <cell r="Z604">
            <v>284167.2</v>
          </cell>
          <cell r="AB604">
            <v>602</v>
          </cell>
          <cell r="AC604">
            <v>637701.1</v>
          </cell>
          <cell r="AE604">
            <v>602</v>
          </cell>
          <cell r="AF604">
            <v>638960.30000000005</v>
          </cell>
          <cell r="AH604">
            <v>602</v>
          </cell>
          <cell r="AI604">
            <v>642122</v>
          </cell>
        </row>
        <row r="605">
          <cell r="Y605">
            <v>603</v>
          </cell>
          <cell r="Z605">
            <v>284640.3</v>
          </cell>
          <cell r="AB605">
            <v>603</v>
          </cell>
          <cell r="AC605">
            <v>638765.1</v>
          </cell>
          <cell r="AE605">
            <v>603</v>
          </cell>
          <cell r="AF605">
            <v>640024.9</v>
          </cell>
          <cell r="AH605">
            <v>603</v>
          </cell>
          <cell r="AI605">
            <v>643192</v>
          </cell>
        </row>
        <row r="606">
          <cell r="Y606">
            <v>604</v>
          </cell>
          <cell r="Z606">
            <v>285113.40000000002</v>
          </cell>
          <cell r="AB606">
            <v>604</v>
          </cell>
          <cell r="AC606">
            <v>639829.19999999995</v>
          </cell>
          <cell r="AE606">
            <v>604</v>
          </cell>
          <cell r="AF606">
            <v>641089.6</v>
          </cell>
          <cell r="AH606">
            <v>604</v>
          </cell>
          <cell r="AI606">
            <v>644252</v>
          </cell>
        </row>
        <row r="607">
          <cell r="Y607">
            <v>605</v>
          </cell>
          <cell r="Z607">
            <v>285586.5</v>
          </cell>
          <cell r="AB607">
            <v>605</v>
          </cell>
          <cell r="AC607">
            <v>640893.19999999995</v>
          </cell>
          <cell r="AE607">
            <v>605</v>
          </cell>
          <cell r="AF607">
            <v>642154.19999999995</v>
          </cell>
          <cell r="AH607">
            <v>605</v>
          </cell>
          <cell r="AI607">
            <v>645312</v>
          </cell>
        </row>
        <row r="608">
          <cell r="Y608">
            <v>606</v>
          </cell>
          <cell r="Z608">
            <v>286059.59999999998</v>
          </cell>
          <cell r="AB608">
            <v>606</v>
          </cell>
          <cell r="AC608">
            <v>641957.30000000005</v>
          </cell>
          <cell r="AE608">
            <v>606</v>
          </cell>
          <cell r="AF608">
            <v>643218.80000000005</v>
          </cell>
          <cell r="AH608">
            <v>606</v>
          </cell>
          <cell r="AI608">
            <v>646382</v>
          </cell>
        </row>
        <row r="609">
          <cell r="Y609">
            <v>607</v>
          </cell>
          <cell r="Z609">
            <v>286532.7</v>
          </cell>
          <cell r="AB609">
            <v>607</v>
          </cell>
          <cell r="AC609">
            <v>643021.30000000005</v>
          </cell>
          <cell r="AE609">
            <v>607</v>
          </cell>
          <cell r="AF609">
            <v>644283.5</v>
          </cell>
          <cell r="AH609">
            <v>607</v>
          </cell>
          <cell r="AI609">
            <v>647442</v>
          </cell>
        </row>
        <row r="610">
          <cell r="Y610">
            <v>608</v>
          </cell>
          <cell r="Z610">
            <v>287005.8</v>
          </cell>
          <cell r="AB610">
            <v>608</v>
          </cell>
          <cell r="AC610">
            <v>644085.30000000005</v>
          </cell>
          <cell r="AE610">
            <v>608</v>
          </cell>
          <cell r="AF610">
            <v>645348.1</v>
          </cell>
          <cell r="AH610">
            <v>608</v>
          </cell>
          <cell r="AI610">
            <v>648502</v>
          </cell>
        </row>
        <row r="611">
          <cell r="Y611">
            <v>609</v>
          </cell>
          <cell r="Z611">
            <v>287478.90000000002</v>
          </cell>
          <cell r="AB611">
            <v>609</v>
          </cell>
          <cell r="AC611">
            <v>645149.4</v>
          </cell>
          <cell r="AE611">
            <v>609</v>
          </cell>
          <cell r="AF611">
            <v>646412.80000000005</v>
          </cell>
          <cell r="AH611">
            <v>609</v>
          </cell>
          <cell r="AI611">
            <v>649572</v>
          </cell>
        </row>
        <row r="612">
          <cell r="Y612">
            <v>610</v>
          </cell>
          <cell r="Z612">
            <v>287949</v>
          </cell>
          <cell r="AB612">
            <v>610</v>
          </cell>
          <cell r="AC612">
            <v>646212</v>
          </cell>
          <cell r="AE612">
            <v>610</v>
          </cell>
          <cell r="AF612">
            <v>647464</v>
          </cell>
          <cell r="AH612">
            <v>610</v>
          </cell>
          <cell r="AI612">
            <v>650663</v>
          </cell>
        </row>
        <row r="613">
          <cell r="Y613">
            <v>611</v>
          </cell>
          <cell r="Z613">
            <v>288422.09999999998</v>
          </cell>
          <cell r="AB613">
            <v>611</v>
          </cell>
          <cell r="AC613">
            <v>647276</v>
          </cell>
          <cell r="AE613">
            <v>611</v>
          </cell>
          <cell r="AF613">
            <v>648528.6</v>
          </cell>
          <cell r="AH613">
            <v>611</v>
          </cell>
          <cell r="AI613">
            <v>651723</v>
          </cell>
        </row>
        <row r="614">
          <cell r="Y614">
            <v>612</v>
          </cell>
          <cell r="Z614">
            <v>288895.2</v>
          </cell>
          <cell r="AB614">
            <v>612</v>
          </cell>
          <cell r="AC614">
            <v>648340.1</v>
          </cell>
          <cell r="AE614">
            <v>612</v>
          </cell>
          <cell r="AF614">
            <v>649593.30000000005</v>
          </cell>
          <cell r="AH614">
            <v>612</v>
          </cell>
          <cell r="AI614">
            <v>652783</v>
          </cell>
        </row>
        <row r="615">
          <cell r="Y615">
            <v>613</v>
          </cell>
          <cell r="Z615">
            <v>289368.3</v>
          </cell>
          <cell r="AB615">
            <v>613</v>
          </cell>
          <cell r="AC615">
            <v>649404.1</v>
          </cell>
          <cell r="AE615">
            <v>613</v>
          </cell>
          <cell r="AF615">
            <v>650657.9</v>
          </cell>
          <cell r="AH615">
            <v>613</v>
          </cell>
          <cell r="AI615">
            <v>653853</v>
          </cell>
        </row>
        <row r="616">
          <cell r="Y616">
            <v>614</v>
          </cell>
          <cell r="Z616">
            <v>289841.40000000002</v>
          </cell>
          <cell r="AB616">
            <v>614</v>
          </cell>
          <cell r="AC616">
            <v>650468.19999999995</v>
          </cell>
          <cell r="AE616">
            <v>614</v>
          </cell>
          <cell r="AF616">
            <v>651722.6</v>
          </cell>
          <cell r="AH616">
            <v>614</v>
          </cell>
          <cell r="AI616">
            <v>654913</v>
          </cell>
        </row>
        <row r="617">
          <cell r="Y617">
            <v>615</v>
          </cell>
          <cell r="Z617">
            <v>290314.5</v>
          </cell>
          <cell r="AB617">
            <v>615</v>
          </cell>
          <cell r="AC617">
            <v>651532.19999999995</v>
          </cell>
          <cell r="AE617">
            <v>615</v>
          </cell>
          <cell r="AF617">
            <v>652787.19999999995</v>
          </cell>
          <cell r="AH617">
            <v>615</v>
          </cell>
          <cell r="AI617">
            <v>655973</v>
          </cell>
        </row>
        <row r="618">
          <cell r="Y618">
            <v>616</v>
          </cell>
          <cell r="Z618">
            <v>290787.59999999998</v>
          </cell>
          <cell r="AB618">
            <v>616</v>
          </cell>
          <cell r="AC618">
            <v>652596.30000000005</v>
          </cell>
          <cell r="AE618">
            <v>616</v>
          </cell>
          <cell r="AF618">
            <v>653851.80000000005</v>
          </cell>
          <cell r="AH618">
            <v>616</v>
          </cell>
          <cell r="AI618">
            <v>657043</v>
          </cell>
        </row>
        <row r="619">
          <cell r="Y619">
            <v>617</v>
          </cell>
          <cell r="Z619">
            <v>291260.7</v>
          </cell>
          <cell r="AB619">
            <v>617</v>
          </cell>
          <cell r="AC619">
            <v>653660.30000000005</v>
          </cell>
          <cell r="AE619">
            <v>617</v>
          </cell>
          <cell r="AF619">
            <v>654916.5</v>
          </cell>
          <cell r="AH619">
            <v>617</v>
          </cell>
          <cell r="AI619">
            <v>658103</v>
          </cell>
        </row>
        <row r="620">
          <cell r="Y620">
            <v>618</v>
          </cell>
          <cell r="Z620">
            <v>291733.8</v>
          </cell>
          <cell r="AB620">
            <v>618</v>
          </cell>
          <cell r="AC620">
            <v>654724.30000000005</v>
          </cell>
          <cell r="AE620">
            <v>618</v>
          </cell>
          <cell r="AF620">
            <v>655981.1</v>
          </cell>
          <cell r="AH620">
            <v>618</v>
          </cell>
          <cell r="AI620">
            <v>659163</v>
          </cell>
        </row>
        <row r="621">
          <cell r="Y621">
            <v>619</v>
          </cell>
          <cell r="Z621">
            <v>292206.90000000002</v>
          </cell>
          <cell r="AB621">
            <v>619</v>
          </cell>
          <cell r="AC621">
            <v>655788.4</v>
          </cell>
          <cell r="AE621">
            <v>619</v>
          </cell>
          <cell r="AF621">
            <v>657045.80000000005</v>
          </cell>
          <cell r="AH621">
            <v>619</v>
          </cell>
          <cell r="AI621">
            <v>660233</v>
          </cell>
        </row>
        <row r="622">
          <cell r="Y622">
            <v>620</v>
          </cell>
          <cell r="Z622">
            <v>292678</v>
          </cell>
          <cell r="AB622">
            <v>620</v>
          </cell>
          <cell r="AC622">
            <v>656850</v>
          </cell>
          <cell r="AE622">
            <v>620</v>
          </cell>
          <cell r="AF622">
            <v>658097</v>
          </cell>
          <cell r="AH622">
            <v>620</v>
          </cell>
          <cell r="AI622">
            <v>661324</v>
          </cell>
        </row>
        <row r="623">
          <cell r="Y623">
            <v>621</v>
          </cell>
          <cell r="Z623">
            <v>293151.09999999998</v>
          </cell>
          <cell r="AB623">
            <v>621</v>
          </cell>
          <cell r="AC623">
            <v>657914</v>
          </cell>
          <cell r="AE623">
            <v>621</v>
          </cell>
          <cell r="AF623">
            <v>659161.59999999998</v>
          </cell>
          <cell r="AH623">
            <v>621</v>
          </cell>
          <cell r="AI623">
            <v>662384</v>
          </cell>
        </row>
        <row r="624">
          <cell r="Y624">
            <v>622</v>
          </cell>
          <cell r="Z624">
            <v>293624.2</v>
          </cell>
          <cell r="AB624">
            <v>622</v>
          </cell>
          <cell r="AC624">
            <v>658978.1</v>
          </cell>
          <cell r="AE624">
            <v>622</v>
          </cell>
          <cell r="AF624">
            <v>660226.30000000005</v>
          </cell>
          <cell r="AH624">
            <v>622</v>
          </cell>
          <cell r="AI624">
            <v>663444</v>
          </cell>
        </row>
        <row r="625">
          <cell r="Y625">
            <v>623</v>
          </cell>
          <cell r="Z625">
            <v>294097.3</v>
          </cell>
          <cell r="AB625">
            <v>623</v>
          </cell>
          <cell r="AC625">
            <v>660042.1</v>
          </cell>
          <cell r="AE625">
            <v>623</v>
          </cell>
          <cell r="AF625">
            <v>661290.9</v>
          </cell>
          <cell r="AH625">
            <v>623</v>
          </cell>
          <cell r="AI625">
            <v>664514</v>
          </cell>
        </row>
        <row r="626">
          <cell r="Y626">
            <v>624</v>
          </cell>
          <cell r="Z626">
            <v>294570.40000000002</v>
          </cell>
          <cell r="AB626">
            <v>624</v>
          </cell>
          <cell r="AC626">
            <v>661106.19999999995</v>
          </cell>
          <cell r="AE626">
            <v>624</v>
          </cell>
          <cell r="AF626">
            <v>662355.6</v>
          </cell>
          <cell r="AH626">
            <v>624</v>
          </cell>
          <cell r="AI626">
            <v>665574</v>
          </cell>
        </row>
        <row r="627">
          <cell r="Y627">
            <v>625</v>
          </cell>
          <cell r="Z627">
            <v>295043.5</v>
          </cell>
          <cell r="AB627">
            <v>625</v>
          </cell>
          <cell r="AC627">
            <v>662170.19999999995</v>
          </cell>
          <cell r="AE627">
            <v>625</v>
          </cell>
          <cell r="AF627">
            <v>663420.19999999995</v>
          </cell>
          <cell r="AH627">
            <v>625</v>
          </cell>
          <cell r="AI627">
            <v>666634</v>
          </cell>
        </row>
        <row r="628">
          <cell r="Y628">
            <v>626</v>
          </cell>
          <cell r="Z628">
            <v>295516.59999999998</v>
          </cell>
          <cell r="AB628">
            <v>626</v>
          </cell>
          <cell r="AC628">
            <v>663234.30000000005</v>
          </cell>
          <cell r="AE628">
            <v>626</v>
          </cell>
          <cell r="AF628">
            <v>664484.80000000005</v>
          </cell>
          <cell r="AH628">
            <v>626</v>
          </cell>
          <cell r="AI628">
            <v>667704</v>
          </cell>
        </row>
        <row r="629">
          <cell r="Y629">
            <v>627</v>
          </cell>
          <cell r="Z629">
            <v>295989.7</v>
          </cell>
          <cell r="AB629">
            <v>627</v>
          </cell>
          <cell r="AC629">
            <v>664298.30000000005</v>
          </cell>
          <cell r="AE629">
            <v>627</v>
          </cell>
          <cell r="AF629">
            <v>665549.5</v>
          </cell>
          <cell r="AH629">
            <v>627</v>
          </cell>
          <cell r="AI629">
            <v>668764</v>
          </cell>
        </row>
        <row r="630">
          <cell r="Y630">
            <v>628</v>
          </cell>
          <cell r="Z630">
            <v>296462.8</v>
          </cell>
          <cell r="AB630">
            <v>628</v>
          </cell>
          <cell r="AC630">
            <v>665362.30000000005</v>
          </cell>
          <cell r="AE630">
            <v>628</v>
          </cell>
          <cell r="AF630">
            <v>666614.1</v>
          </cell>
          <cell r="AH630">
            <v>628</v>
          </cell>
          <cell r="AI630">
            <v>669824</v>
          </cell>
        </row>
        <row r="631">
          <cell r="Y631">
            <v>629</v>
          </cell>
          <cell r="Z631">
            <v>296935.90000000002</v>
          </cell>
          <cell r="AB631">
            <v>629</v>
          </cell>
          <cell r="AC631">
            <v>666426.4</v>
          </cell>
          <cell r="AE631">
            <v>629</v>
          </cell>
          <cell r="AF631">
            <v>667678.80000000005</v>
          </cell>
          <cell r="AH631">
            <v>629</v>
          </cell>
          <cell r="AI631">
            <v>670894</v>
          </cell>
        </row>
        <row r="632">
          <cell r="Y632">
            <v>630</v>
          </cell>
          <cell r="Z632">
            <v>297406</v>
          </cell>
          <cell r="AB632">
            <v>630</v>
          </cell>
          <cell r="AC632">
            <v>667489</v>
          </cell>
          <cell r="AE632">
            <v>630</v>
          </cell>
          <cell r="AF632">
            <v>668730</v>
          </cell>
          <cell r="AH632">
            <v>630</v>
          </cell>
          <cell r="AI632">
            <v>671985</v>
          </cell>
        </row>
        <row r="633">
          <cell r="Y633">
            <v>631</v>
          </cell>
          <cell r="Z633">
            <v>297879.09999999998</v>
          </cell>
          <cell r="AB633">
            <v>631</v>
          </cell>
          <cell r="AC633">
            <v>668553</v>
          </cell>
          <cell r="AE633">
            <v>631</v>
          </cell>
          <cell r="AF633">
            <v>669794.6</v>
          </cell>
          <cell r="AH633">
            <v>631</v>
          </cell>
          <cell r="AI633">
            <v>673045</v>
          </cell>
        </row>
        <row r="634">
          <cell r="Y634">
            <v>632</v>
          </cell>
          <cell r="Z634">
            <v>298352.2</v>
          </cell>
          <cell r="AB634">
            <v>632</v>
          </cell>
          <cell r="AC634">
            <v>669617.1</v>
          </cell>
          <cell r="AE634">
            <v>632</v>
          </cell>
          <cell r="AF634">
            <v>670859.30000000005</v>
          </cell>
          <cell r="AH634">
            <v>632</v>
          </cell>
          <cell r="AI634">
            <v>674105</v>
          </cell>
        </row>
        <row r="635">
          <cell r="Y635">
            <v>633</v>
          </cell>
          <cell r="Z635">
            <v>298825.3</v>
          </cell>
          <cell r="AB635">
            <v>633</v>
          </cell>
          <cell r="AC635">
            <v>670681.1</v>
          </cell>
          <cell r="AE635">
            <v>633</v>
          </cell>
          <cell r="AF635">
            <v>671923.9</v>
          </cell>
          <cell r="AH635">
            <v>633</v>
          </cell>
          <cell r="AI635">
            <v>675175</v>
          </cell>
        </row>
        <row r="636">
          <cell r="Y636">
            <v>634</v>
          </cell>
          <cell r="Z636">
            <v>299298.40000000002</v>
          </cell>
          <cell r="AB636">
            <v>634</v>
          </cell>
          <cell r="AC636">
            <v>671745.2</v>
          </cell>
          <cell r="AE636">
            <v>634</v>
          </cell>
          <cell r="AF636">
            <v>672988.6</v>
          </cell>
          <cell r="AH636">
            <v>634</v>
          </cell>
          <cell r="AI636">
            <v>676235</v>
          </cell>
        </row>
        <row r="637">
          <cell r="Y637">
            <v>635</v>
          </cell>
          <cell r="Z637">
            <v>299771.5</v>
          </cell>
          <cell r="AB637">
            <v>635</v>
          </cell>
          <cell r="AC637">
            <v>672809.2</v>
          </cell>
          <cell r="AE637">
            <v>635</v>
          </cell>
          <cell r="AF637">
            <v>674053.2</v>
          </cell>
          <cell r="AH637">
            <v>635</v>
          </cell>
          <cell r="AI637">
            <v>677295</v>
          </cell>
        </row>
        <row r="638">
          <cell r="Y638">
            <v>636</v>
          </cell>
          <cell r="Z638">
            <v>300244.59999999998</v>
          </cell>
          <cell r="AB638">
            <v>636</v>
          </cell>
          <cell r="AC638">
            <v>673873.3</v>
          </cell>
          <cell r="AE638">
            <v>636</v>
          </cell>
          <cell r="AF638">
            <v>675117.8</v>
          </cell>
          <cell r="AH638">
            <v>636</v>
          </cell>
          <cell r="AI638">
            <v>678365</v>
          </cell>
        </row>
        <row r="639">
          <cell r="Y639">
            <v>637</v>
          </cell>
          <cell r="Z639">
            <v>300717.7</v>
          </cell>
          <cell r="AB639">
            <v>637</v>
          </cell>
          <cell r="AC639">
            <v>674937.3</v>
          </cell>
          <cell r="AE639">
            <v>637</v>
          </cell>
          <cell r="AF639">
            <v>676182.5</v>
          </cell>
          <cell r="AH639">
            <v>637</v>
          </cell>
          <cell r="AI639">
            <v>679425</v>
          </cell>
        </row>
        <row r="640">
          <cell r="Y640">
            <v>638</v>
          </cell>
          <cell r="Z640">
            <v>301190.8</v>
          </cell>
          <cell r="AB640">
            <v>638</v>
          </cell>
          <cell r="AC640">
            <v>676001.3</v>
          </cell>
          <cell r="AE640">
            <v>638</v>
          </cell>
          <cell r="AF640">
            <v>677247.1</v>
          </cell>
          <cell r="AH640">
            <v>638</v>
          </cell>
          <cell r="AI640">
            <v>680485</v>
          </cell>
        </row>
        <row r="641">
          <cell r="Y641">
            <v>639</v>
          </cell>
          <cell r="Z641">
            <v>301663.90000000002</v>
          </cell>
          <cell r="AB641">
            <v>639</v>
          </cell>
          <cell r="AC641">
            <v>677065.4</v>
          </cell>
          <cell r="AE641">
            <v>639</v>
          </cell>
          <cell r="AF641">
            <v>678311.8</v>
          </cell>
          <cell r="AH641">
            <v>639</v>
          </cell>
          <cell r="AI641">
            <v>681555</v>
          </cell>
        </row>
        <row r="642">
          <cell r="Y642">
            <v>640</v>
          </cell>
          <cell r="Z642">
            <v>302134</v>
          </cell>
          <cell r="AB642">
            <v>640</v>
          </cell>
          <cell r="AC642">
            <v>678128</v>
          </cell>
          <cell r="AE642">
            <v>640</v>
          </cell>
          <cell r="AF642">
            <v>679363</v>
          </cell>
          <cell r="AH642">
            <v>640</v>
          </cell>
          <cell r="AI642">
            <v>682646</v>
          </cell>
        </row>
        <row r="643">
          <cell r="Y643">
            <v>641</v>
          </cell>
          <cell r="Z643">
            <v>302607.09999999998</v>
          </cell>
          <cell r="AB643">
            <v>641</v>
          </cell>
          <cell r="AC643">
            <v>679192</v>
          </cell>
          <cell r="AE643">
            <v>641</v>
          </cell>
          <cell r="AF643">
            <v>680427.6</v>
          </cell>
          <cell r="AH643">
            <v>641</v>
          </cell>
          <cell r="AI643">
            <v>683706</v>
          </cell>
        </row>
        <row r="644">
          <cell r="Y644">
            <v>642</v>
          </cell>
          <cell r="Z644">
            <v>303080.2</v>
          </cell>
          <cell r="AB644">
            <v>642</v>
          </cell>
          <cell r="AC644">
            <v>680256.1</v>
          </cell>
          <cell r="AE644">
            <v>642</v>
          </cell>
          <cell r="AF644">
            <v>681492.3</v>
          </cell>
          <cell r="AH644">
            <v>642</v>
          </cell>
          <cell r="AI644">
            <v>684766</v>
          </cell>
        </row>
        <row r="645">
          <cell r="Y645">
            <v>643</v>
          </cell>
          <cell r="Z645">
            <v>303553.3</v>
          </cell>
          <cell r="AB645">
            <v>643</v>
          </cell>
          <cell r="AC645">
            <v>681320.1</v>
          </cell>
          <cell r="AE645">
            <v>643</v>
          </cell>
          <cell r="AF645">
            <v>682556.9</v>
          </cell>
          <cell r="AH645">
            <v>643</v>
          </cell>
          <cell r="AI645">
            <v>685836</v>
          </cell>
        </row>
        <row r="646">
          <cell r="Y646">
            <v>644</v>
          </cell>
          <cell r="Z646">
            <v>304026.40000000002</v>
          </cell>
          <cell r="AB646">
            <v>644</v>
          </cell>
          <cell r="AC646">
            <v>682384.2</v>
          </cell>
          <cell r="AE646">
            <v>644</v>
          </cell>
          <cell r="AF646">
            <v>683621.6</v>
          </cell>
          <cell r="AH646">
            <v>644</v>
          </cell>
          <cell r="AI646">
            <v>686896</v>
          </cell>
        </row>
        <row r="647">
          <cell r="Y647">
            <v>645</v>
          </cell>
          <cell r="Z647">
            <v>304499.5</v>
          </cell>
          <cell r="AB647">
            <v>645</v>
          </cell>
          <cell r="AC647">
            <v>683448.2</v>
          </cell>
          <cell r="AE647">
            <v>645</v>
          </cell>
          <cell r="AF647">
            <v>684686.2</v>
          </cell>
          <cell r="AH647">
            <v>645</v>
          </cell>
          <cell r="AI647">
            <v>687956</v>
          </cell>
        </row>
        <row r="648">
          <cell r="Y648">
            <v>646</v>
          </cell>
          <cell r="Z648">
            <v>304972.59999999998</v>
          </cell>
          <cell r="AB648">
            <v>646</v>
          </cell>
          <cell r="AC648">
            <v>684512.3</v>
          </cell>
          <cell r="AE648">
            <v>646</v>
          </cell>
          <cell r="AF648">
            <v>685750.8</v>
          </cell>
          <cell r="AH648">
            <v>646</v>
          </cell>
          <cell r="AI648">
            <v>689026</v>
          </cell>
        </row>
        <row r="649">
          <cell r="Y649">
            <v>647</v>
          </cell>
          <cell r="Z649">
            <v>305445.7</v>
          </cell>
          <cell r="AB649">
            <v>647</v>
          </cell>
          <cell r="AC649">
            <v>685576.3</v>
          </cell>
          <cell r="AE649">
            <v>647</v>
          </cell>
          <cell r="AF649">
            <v>686815.5</v>
          </cell>
          <cell r="AH649">
            <v>647</v>
          </cell>
          <cell r="AI649">
            <v>690086</v>
          </cell>
        </row>
        <row r="650">
          <cell r="Y650">
            <v>648</v>
          </cell>
          <cell r="Z650">
            <v>305918.8</v>
          </cell>
          <cell r="AB650">
            <v>648</v>
          </cell>
          <cell r="AC650">
            <v>686640.3</v>
          </cell>
          <cell r="AE650">
            <v>648</v>
          </cell>
          <cell r="AF650">
            <v>687880.1</v>
          </cell>
          <cell r="AH650">
            <v>648</v>
          </cell>
          <cell r="AI650">
            <v>691146</v>
          </cell>
        </row>
        <row r="651">
          <cell r="Y651">
            <v>649</v>
          </cell>
          <cell r="Z651">
            <v>306391.90000000002</v>
          </cell>
          <cell r="AB651">
            <v>649</v>
          </cell>
          <cell r="AC651">
            <v>687704.4</v>
          </cell>
          <cell r="AE651">
            <v>649</v>
          </cell>
          <cell r="AF651">
            <v>688944.8</v>
          </cell>
          <cell r="AH651">
            <v>649</v>
          </cell>
          <cell r="AI651">
            <v>692216</v>
          </cell>
        </row>
        <row r="652">
          <cell r="Y652">
            <v>650</v>
          </cell>
          <cell r="Z652">
            <v>306862</v>
          </cell>
          <cell r="AB652">
            <v>650</v>
          </cell>
          <cell r="AC652">
            <v>688766</v>
          </cell>
          <cell r="AE652">
            <v>650</v>
          </cell>
          <cell r="AF652">
            <v>690011</v>
          </cell>
          <cell r="AH652">
            <v>650</v>
          </cell>
          <cell r="AI652">
            <v>693307</v>
          </cell>
        </row>
        <row r="653">
          <cell r="Y653">
            <v>651</v>
          </cell>
          <cell r="Z653">
            <v>307335.09999999998</v>
          </cell>
          <cell r="AB653">
            <v>651</v>
          </cell>
          <cell r="AC653">
            <v>689830</v>
          </cell>
          <cell r="AE653">
            <v>651</v>
          </cell>
          <cell r="AF653">
            <v>691075.6</v>
          </cell>
          <cell r="AH653">
            <v>651</v>
          </cell>
          <cell r="AI653">
            <v>694367</v>
          </cell>
        </row>
        <row r="654">
          <cell r="Y654">
            <v>652</v>
          </cell>
          <cell r="Z654">
            <v>307808.2</v>
          </cell>
          <cell r="AB654">
            <v>652</v>
          </cell>
          <cell r="AC654">
            <v>690894.1</v>
          </cell>
          <cell r="AE654">
            <v>652</v>
          </cell>
          <cell r="AF654">
            <v>692140.3</v>
          </cell>
          <cell r="AH654">
            <v>652</v>
          </cell>
          <cell r="AI654">
            <v>695427</v>
          </cell>
        </row>
        <row r="655">
          <cell r="Y655">
            <v>653</v>
          </cell>
          <cell r="Z655">
            <v>308281.3</v>
          </cell>
          <cell r="AB655">
            <v>653</v>
          </cell>
          <cell r="AC655">
            <v>691958.1</v>
          </cell>
          <cell r="AE655">
            <v>653</v>
          </cell>
          <cell r="AF655">
            <v>693204.9</v>
          </cell>
          <cell r="AH655">
            <v>653</v>
          </cell>
          <cell r="AI655">
            <v>696497</v>
          </cell>
        </row>
        <row r="656">
          <cell r="Y656">
            <v>654</v>
          </cell>
          <cell r="Z656">
            <v>308754.40000000002</v>
          </cell>
          <cell r="AB656">
            <v>654</v>
          </cell>
          <cell r="AC656">
            <v>693022.2</v>
          </cell>
          <cell r="AE656">
            <v>654</v>
          </cell>
          <cell r="AF656">
            <v>694269.6</v>
          </cell>
          <cell r="AH656">
            <v>654</v>
          </cell>
          <cell r="AI656">
            <v>697557</v>
          </cell>
        </row>
        <row r="657">
          <cell r="Y657">
            <v>655</v>
          </cell>
          <cell r="Z657">
            <v>309227.5</v>
          </cell>
          <cell r="AB657">
            <v>655</v>
          </cell>
          <cell r="AC657">
            <v>694086.2</v>
          </cell>
          <cell r="AE657">
            <v>655</v>
          </cell>
          <cell r="AF657">
            <v>695334.2</v>
          </cell>
          <cell r="AH657">
            <v>655</v>
          </cell>
          <cell r="AI657">
            <v>698617</v>
          </cell>
        </row>
        <row r="658">
          <cell r="Y658">
            <v>656</v>
          </cell>
          <cell r="Z658">
            <v>309700.59999999998</v>
          </cell>
          <cell r="AB658">
            <v>656</v>
          </cell>
          <cell r="AC658">
            <v>695150.3</v>
          </cell>
          <cell r="AE658">
            <v>656</v>
          </cell>
          <cell r="AF658">
            <v>696398.8</v>
          </cell>
          <cell r="AH658">
            <v>656</v>
          </cell>
          <cell r="AI658">
            <v>699687</v>
          </cell>
        </row>
        <row r="659">
          <cell r="Y659">
            <v>657</v>
          </cell>
          <cell r="Z659">
            <v>310173.7</v>
          </cell>
          <cell r="AB659">
            <v>657</v>
          </cell>
          <cell r="AC659">
            <v>696214.3</v>
          </cell>
          <cell r="AE659">
            <v>657</v>
          </cell>
          <cell r="AF659">
            <v>697463.5</v>
          </cell>
          <cell r="AH659">
            <v>657</v>
          </cell>
          <cell r="AI659">
            <v>700747</v>
          </cell>
        </row>
        <row r="660">
          <cell r="Y660">
            <v>658</v>
          </cell>
          <cell r="Z660">
            <v>310646.8</v>
          </cell>
          <cell r="AB660">
            <v>658</v>
          </cell>
          <cell r="AC660">
            <v>697278.3</v>
          </cell>
          <cell r="AE660">
            <v>658</v>
          </cell>
          <cell r="AF660">
            <v>698528.1</v>
          </cell>
          <cell r="AH660">
            <v>658</v>
          </cell>
          <cell r="AI660">
            <v>701807</v>
          </cell>
        </row>
        <row r="661">
          <cell r="Y661">
            <v>659</v>
          </cell>
          <cell r="Z661">
            <v>311119.90000000002</v>
          </cell>
          <cell r="AB661">
            <v>659</v>
          </cell>
          <cell r="AC661">
            <v>698342.40000000002</v>
          </cell>
          <cell r="AE661">
            <v>659</v>
          </cell>
          <cell r="AF661">
            <v>699592.8</v>
          </cell>
          <cell r="AH661">
            <v>659</v>
          </cell>
          <cell r="AI661">
            <v>702877</v>
          </cell>
        </row>
        <row r="662">
          <cell r="Y662">
            <v>660</v>
          </cell>
          <cell r="Z662">
            <v>311591</v>
          </cell>
          <cell r="AB662">
            <v>660</v>
          </cell>
          <cell r="AC662">
            <v>699405</v>
          </cell>
          <cell r="AE662">
            <v>660</v>
          </cell>
          <cell r="AF662">
            <v>700665</v>
          </cell>
          <cell r="AH662">
            <v>660</v>
          </cell>
          <cell r="AI662">
            <v>703968</v>
          </cell>
        </row>
        <row r="663">
          <cell r="Y663">
            <v>661</v>
          </cell>
          <cell r="Z663">
            <v>312064.09999999998</v>
          </cell>
          <cell r="AB663">
            <v>661</v>
          </cell>
          <cell r="AC663">
            <v>700469</v>
          </cell>
          <cell r="AE663">
            <v>661</v>
          </cell>
          <cell r="AF663">
            <v>701729.6</v>
          </cell>
          <cell r="AH663">
            <v>661</v>
          </cell>
          <cell r="AI663">
            <v>705028</v>
          </cell>
        </row>
        <row r="664">
          <cell r="Y664">
            <v>662</v>
          </cell>
          <cell r="Z664">
            <v>312537.2</v>
          </cell>
          <cell r="AB664">
            <v>662</v>
          </cell>
          <cell r="AC664">
            <v>701533.1</v>
          </cell>
          <cell r="AE664">
            <v>662</v>
          </cell>
          <cell r="AF664">
            <v>702794.3</v>
          </cell>
          <cell r="AH664">
            <v>662</v>
          </cell>
          <cell r="AI664">
            <v>706088</v>
          </cell>
        </row>
        <row r="665">
          <cell r="Y665">
            <v>663</v>
          </cell>
          <cell r="Z665">
            <v>313010.3</v>
          </cell>
          <cell r="AB665">
            <v>663</v>
          </cell>
          <cell r="AC665">
            <v>702597.1</v>
          </cell>
          <cell r="AE665">
            <v>663</v>
          </cell>
          <cell r="AF665">
            <v>703858.9</v>
          </cell>
          <cell r="AH665">
            <v>663</v>
          </cell>
          <cell r="AI665">
            <v>707158</v>
          </cell>
        </row>
        <row r="666">
          <cell r="Y666">
            <v>664</v>
          </cell>
          <cell r="Z666">
            <v>313483.40000000002</v>
          </cell>
          <cell r="AB666">
            <v>664</v>
          </cell>
          <cell r="AC666">
            <v>703661.2</v>
          </cell>
          <cell r="AE666">
            <v>664</v>
          </cell>
          <cell r="AF666">
            <v>704923.6</v>
          </cell>
          <cell r="AH666">
            <v>664</v>
          </cell>
          <cell r="AI666">
            <v>708218</v>
          </cell>
        </row>
        <row r="667">
          <cell r="Y667">
            <v>665</v>
          </cell>
          <cell r="Z667">
            <v>313956.5</v>
          </cell>
          <cell r="AB667">
            <v>665</v>
          </cell>
          <cell r="AC667">
            <v>704725.2</v>
          </cell>
          <cell r="AE667">
            <v>665</v>
          </cell>
          <cell r="AF667">
            <v>705988.2</v>
          </cell>
          <cell r="AH667">
            <v>665</v>
          </cell>
          <cell r="AI667">
            <v>709278</v>
          </cell>
        </row>
        <row r="668">
          <cell r="Y668">
            <v>666</v>
          </cell>
          <cell r="Z668">
            <v>314429.59999999998</v>
          </cell>
          <cell r="AB668">
            <v>666</v>
          </cell>
          <cell r="AC668">
            <v>705789.3</v>
          </cell>
          <cell r="AE668">
            <v>666</v>
          </cell>
          <cell r="AF668">
            <v>707052.8</v>
          </cell>
          <cell r="AH668">
            <v>666</v>
          </cell>
          <cell r="AI668">
            <v>710348</v>
          </cell>
        </row>
        <row r="669">
          <cell r="Y669">
            <v>667</v>
          </cell>
          <cell r="Z669">
            <v>314902.7</v>
          </cell>
          <cell r="AB669">
            <v>667</v>
          </cell>
          <cell r="AC669">
            <v>706853.3</v>
          </cell>
          <cell r="AE669">
            <v>667</v>
          </cell>
          <cell r="AF669">
            <v>708117.5</v>
          </cell>
          <cell r="AH669">
            <v>667</v>
          </cell>
          <cell r="AI669">
            <v>711408</v>
          </cell>
        </row>
        <row r="670">
          <cell r="Y670">
            <v>668</v>
          </cell>
          <cell r="Z670">
            <v>315375.8</v>
          </cell>
          <cell r="AB670">
            <v>668</v>
          </cell>
          <cell r="AC670">
            <v>707917.3</v>
          </cell>
          <cell r="AE670">
            <v>668</v>
          </cell>
          <cell r="AF670">
            <v>709182.1</v>
          </cell>
          <cell r="AH670">
            <v>668</v>
          </cell>
          <cell r="AI670">
            <v>712468</v>
          </cell>
        </row>
        <row r="671">
          <cell r="Y671">
            <v>669</v>
          </cell>
          <cell r="Z671">
            <v>315848.90000000002</v>
          </cell>
          <cell r="AB671">
            <v>669</v>
          </cell>
          <cell r="AC671">
            <v>708981.4</v>
          </cell>
          <cell r="AE671">
            <v>669</v>
          </cell>
          <cell r="AF671">
            <v>710246.8</v>
          </cell>
          <cell r="AH671">
            <v>669</v>
          </cell>
          <cell r="AI671">
            <v>713538</v>
          </cell>
        </row>
        <row r="672">
          <cell r="Y672">
            <v>670</v>
          </cell>
          <cell r="Z672">
            <v>316319</v>
          </cell>
          <cell r="AB672">
            <v>670</v>
          </cell>
          <cell r="AC672">
            <v>710044</v>
          </cell>
          <cell r="AE672">
            <v>670</v>
          </cell>
          <cell r="AF672">
            <v>711320</v>
          </cell>
          <cell r="AH672">
            <v>670</v>
          </cell>
          <cell r="AI672">
            <v>714629</v>
          </cell>
        </row>
        <row r="673">
          <cell r="Y673">
            <v>671</v>
          </cell>
          <cell r="Z673">
            <v>316792.09999999998</v>
          </cell>
          <cell r="AB673">
            <v>671</v>
          </cell>
          <cell r="AC673">
            <v>711108</v>
          </cell>
          <cell r="AE673">
            <v>671</v>
          </cell>
          <cell r="AF673">
            <v>712384.6</v>
          </cell>
          <cell r="AH673">
            <v>671</v>
          </cell>
          <cell r="AI673">
            <v>715689</v>
          </cell>
        </row>
        <row r="674">
          <cell r="Y674">
            <v>672</v>
          </cell>
          <cell r="Z674">
            <v>317265.2</v>
          </cell>
          <cell r="AB674">
            <v>672</v>
          </cell>
          <cell r="AC674">
            <v>712172.1</v>
          </cell>
          <cell r="AE674">
            <v>672</v>
          </cell>
          <cell r="AF674">
            <v>713449.3</v>
          </cell>
          <cell r="AH674">
            <v>672</v>
          </cell>
          <cell r="AI674">
            <v>716749</v>
          </cell>
        </row>
        <row r="675">
          <cell r="Y675">
            <v>673</v>
          </cell>
          <cell r="Z675">
            <v>317738.3</v>
          </cell>
          <cell r="AB675">
            <v>673</v>
          </cell>
          <cell r="AC675">
            <v>713236.1</v>
          </cell>
          <cell r="AE675">
            <v>673</v>
          </cell>
          <cell r="AF675">
            <v>714513.9</v>
          </cell>
          <cell r="AH675">
            <v>673</v>
          </cell>
          <cell r="AI675">
            <v>717819</v>
          </cell>
        </row>
        <row r="676">
          <cell r="Y676">
            <v>674</v>
          </cell>
          <cell r="Z676">
            <v>318211.40000000002</v>
          </cell>
          <cell r="AB676">
            <v>674</v>
          </cell>
          <cell r="AC676">
            <v>714300.2</v>
          </cell>
          <cell r="AE676">
            <v>674</v>
          </cell>
          <cell r="AF676">
            <v>715578.6</v>
          </cell>
          <cell r="AH676">
            <v>674</v>
          </cell>
          <cell r="AI676">
            <v>718879</v>
          </cell>
        </row>
        <row r="677">
          <cell r="Y677">
            <v>675</v>
          </cell>
          <cell r="Z677">
            <v>318684.5</v>
          </cell>
          <cell r="AB677">
            <v>675</v>
          </cell>
          <cell r="AC677">
            <v>715364.2</v>
          </cell>
          <cell r="AE677">
            <v>675</v>
          </cell>
          <cell r="AF677">
            <v>716643.2</v>
          </cell>
          <cell r="AH677">
            <v>675</v>
          </cell>
          <cell r="AI677">
            <v>719939</v>
          </cell>
        </row>
        <row r="678">
          <cell r="Y678">
            <v>676</v>
          </cell>
          <cell r="Z678">
            <v>319157.59999999998</v>
          </cell>
          <cell r="AB678">
            <v>676</v>
          </cell>
          <cell r="AC678">
            <v>716428.3</v>
          </cell>
          <cell r="AE678">
            <v>676</v>
          </cell>
          <cell r="AF678">
            <v>717707.8</v>
          </cell>
          <cell r="AH678">
            <v>676</v>
          </cell>
          <cell r="AI678">
            <v>721009</v>
          </cell>
        </row>
        <row r="679">
          <cell r="Y679">
            <v>677</v>
          </cell>
          <cell r="Z679">
            <v>319630.7</v>
          </cell>
          <cell r="AB679">
            <v>677</v>
          </cell>
          <cell r="AC679">
            <v>717492.3</v>
          </cell>
          <cell r="AE679">
            <v>677</v>
          </cell>
          <cell r="AF679">
            <v>718772.5</v>
          </cell>
          <cell r="AH679">
            <v>677</v>
          </cell>
          <cell r="AI679">
            <v>722069</v>
          </cell>
        </row>
        <row r="680">
          <cell r="Y680">
            <v>678</v>
          </cell>
          <cell r="Z680">
            <v>320103.8</v>
          </cell>
          <cell r="AB680">
            <v>678</v>
          </cell>
          <cell r="AC680">
            <v>718556.3</v>
          </cell>
          <cell r="AE680">
            <v>678</v>
          </cell>
          <cell r="AF680">
            <v>719837.1</v>
          </cell>
          <cell r="AH680">
            <v>678</v>
          </cell>
          <cell r="AI680">
            <v>723129</v>
          </cell>
        </row>
        <row r="681">
          <cell r="Y681">
            <v>679</v>
          </cell>
          <cell r="Z681">
            <v>320576.90000000002</v>
          </cell>
          <cell r="AB681">
            <v>679</v>
          </cell>
          <cell r="AC681">
            <v>719620.4</v>
          </cell>
          <cell r="AE681">
            <v>679</v>
          </cell>
          <cell r="AF681">
            <v>720901.8</v>
          </cell>
          <cell r="AH681">
            <v>679</v>
          </cell>
          <cell r="AI681">
            <v>724199</v>
          </cell>
        </row>
        <row r="682">
          <cell r="Y682">
            <v>680</v>
          </cell>
          <cell r="Z682">
            <v>321047</v>
          </cell>
          <cell r="AB682">
            <v>680</v>
          </cell>
          <cell r="AC682">
            <v>720682</v>
          </cell>
          <cell r="AE682">
            <v>680</v>
          </cell>
          <cell r="AF682">
            <v>721974</v>
          </cell>
          <cell r="AH682">
            <v>680</v>
          </cell>
          <cell r="AI682">
            <v>725291</v>
          </cell>
        </row>
        <row r="683">
          <cell r="Y683">
            <v>681</v>
          </cell>
          <cell r="Z683">
            <v>321520.09999999998</v>
          </cell>
          <cell r="AB683">
            <v>681</v>
          </cell>
          <cell r="AC683">
            <v>721746</v>
          </cell>
          <cell r="AE683">
            <v>681</v>
          </cell>
          <cell r="AF683">
            <v>723038.6</v>
          </cell>
          <cell r="AH683">
            <v>681</v>
          </cell>
          <cell r="AI683">
            <v>726351</v>
          </cell>
        </row>
        <row r="684">
          <cell r="Y684">
            <v>682</v>
          </cell>
          <cell r="Z684">
            <v>321993.2</v>
          </cell>
          <cell r="AB684">
            <v>682</v>
          </cell>
          <cell r="AC684">
            <v>722810.1</v>
          </cell>
          <cell r="AE684">
            <v>682</v>
          </cell>
          <cell r="AF684">
            <v>724103.3</v>
          </cell>
          <cell r="AH684">
            <v>682</v>
          </cell>
          <cell r="AI684">
            <v>727411</v>
          </cell>
        </row>
        <row r="685">
          <cell r="Y685">
            <v>683</v>
          </cell>
          <cell r="Z685">
            <v>322466.3</v>
          </cell>
          <cell r="AB685">
            <v>683</v>
          </cell>
          <cell r="AC685">
            <v>723874.1</v>
          </cell>
          <cell r="AE685">
            <v>683</v>
          </cell>
          <cell r="AF685">
            <v>725167.9</v>
          </cell>
          <cell r="AH685">
            <v>683</v>
          </cell>
          <cell r="AI685">
            <v>728481</v>
          </cell>
        </row>
        <row r="686">
          <cell r="Y686">
            <v>684</v>
          </cell>
          <cell r="Z686">
            <v>322939.40000000002</v>
          </cell>
          <cell r="AB686">
            <v>684</v>
          </cell>
          <cell r="AC686">
            <v>724938.2</v>
          </cell>
          <cell r="AE686">
            <v>684</v>
          </cell>
          <cell r="AF686">
            <v>726232.6</v>
          </cell>
          <cell r="AH686">
            <v>684</v>
          </cell>
          <cell r="AI686">
            <v>729541</v>
          </cell>
        </row>
        <row r="687">
          <cell r="Y687">
            <v>685</v>
          </cell>
          <cell r="Z687">
            <v>323412.5</v>
          </cell>
          <cell r="AB687">
            <v>685</v>
          </cell>
          <cell r="AC687">
            <v>726002.2</v>
          </cell>
          <cell r="AE687">
            <v>685</v>
          </cell>
          <cell r="AF687">
            <v>727297.2</v>
          </cell>
          <cell r="AH687">
            <v>685</v>
          </cell>
          <cell r="AI687">
            <v>730601</v>
          </cell>
        </row>
        <row r="688">
          <cell r="Y688">
            <v>686</v>
          </cell>
          <cell r="Z688">
            <v>323885.59999999998</v>
          </cell>
          <cell r="AB688">
            <v>686</v>
          </cell>
          <cell r="AC688">
            <v>727066.3</v>
          </cell>
          <cell r="AE688">
            <v>686</v>
          </cell>
          <cell r="AF688">
            <v>728361.8</v>
          </cell>
          <cell r="AH688">
            <v>686</v>
          </cell>
          <cell r="AI688">
            <v>731671</v>
          </cell>
        </row>
        <row r="689">
          <cell r="Y689">
            <v>687</v>
          </cell>
          <cell r="Z689">
            <v>324358.7</v>
          </cell>
          <cell r="AB689">
            <v>687</v>
          </cell>
          <cell r="AC689">
            <v>728130.3</v>
          </cell>
          <cell r="AE689">
            <v>687</v>
          </cell>
          <cell r="AF689">
            <v>729426.5</v>
          </cell>
          <cell r="AH689">
            <v>687</v>
          </cell>
          <cell r="AI689">
            <v>732731</v>
          </cell>
        </row>
        <row r="690">
          <cell r="Y690">
            <v>688</v>
          </cell>
          <cell r="Z690">
            <v>324831.8</v>
          </cell>
          <cell r="AB690">
            <v>688</v>
          </cell>
          <cell r="AC690">
            <v>729194.3</v>
          </cell>
          <cell r="AE690">
            <v>688</v>
          </cell>
          <cell r="AF690">
            <v>730491.1</v>
          </cell>
          <cell r="AH690">
            <v>688</v>
          </cell>
          <cell r="AI690">
            <v>733791</v>
          </cell>
        </row>
        <row r="691">
          <cell r="Y691">
            <v>689</v>
          </cell>
          <cell r="Z691">
            <v>325304.90000000002</v>
          </cell>
          <cell r="AB691">
            <v>689</v>
          </cell>
          <cell r="AC691">
            <v>730258.4</v>
          </cell>
          <cell r="AE691">
            <v>689</v>
          </cell>
          <cell r="AF691">
            <v>731555.8</v>
          </cell>
          <cell r="AH691">
            <v>689</v>
          </cell>
          <cell r="AI691">
            <v>734861</v>
          </cell>
        </row>
        <row r="692">
          <cell r="Y692">
            <v>690</v>
          </cell>
          <cell r="Z692">
            <v>325776</v>
          </cell>
          <cell r="AB692">
            <v>690</v>
          </cell>
          <cell r="AC692">
            <v>731321</v>
          </cell>
          <cell r="AE692">
            <v>690</v>
          </cell>
          <cell r="AF692">
            <v>732629</v>
          </cell>
          <cell r="AH692">
            <v>690</v>
          </cell>
          <cell r="AI692">
            <v>735952</v>
          </cell>
        </row>
        <row r="693">
          <cell r="Y693">
            <v>691</v>
          </cell>
          <cell r="Z693">
            <v>326249.09999999998</v>
          </cell>
          <cell r="AB693">
            <v>691</v>
          </cell>
          <cell r="AC693">
            <v>732385</v>
          </cell>
          <cell r="AE693">
            <v>691</v>
          </cell>
          <cell r="AF693">
            <v>733693.6</v>
          </cell>
          <cell r="AH693">
            <v>691</v>
          </cell>
          <cell r="AI693">
            <v>737012</v>
          </cell>
        </row>
        <row r="694">
          <cell r="Y694">
            <v>692</v>
          </cell>
          <cell r="Z694">
            <v>326722.2</v>
          </cell>
          <cell r="AB694">
            <v>692</v>
          </cell>
          <cell r="AC694">
            <v>733449.1</v>
          </cell>
          <cell r="AE694">
            <v>692</v>
          </cell>
          <cell r="AF694">
            <v>734758.3</v>
          </cell>
          <cell r="AH694">
            <v>692</v>
          </cell>
          <cell r="AI694">
            <v>738072</v>
          </cell>
        </row>
        <row r="695">
          <cell r="Y695">
            <v>693</v>
          </cell>
          <cell r="Z695">
            <v>327195.3</v>
          </cell>
          <cell r="AB695">
            <v>693</v>
          </cell>
          <cell r="AC695">
            <v>734513.1</v>
          </cell>
          <cell r="AE695">
            <v>693</v>
          </cell>
          <cell r="AF695">
            <v>735822.9</v>
          </cell>
          <cell r="AH695">
            <v>693</v>
          </cell>
          <cell r="AI695">
            <v>739142</v>
          </cell>
        </row>
        <row r="696">
          <cell r="Y696">
            <v>694</v>
          </cell>
          <cell r="Z696">
            <v>327668.40000000002</v>
          </cell>
          <cell r="AB696">
            <v>694</v>
          </cell>
          <cell r="AC696">
            <v>735577.2</v>
          </cell>
          <cell r="AE696">
            <v>694</v>
          </cell>
          <cell r="AF696">
            <v>736887.6</v>
          </cell>
          <cell r="AH696">
            <v>694</v>
          </cell>
          <cell r="AI696">
            <v>740202</v>
          </cell>
        </row>
        <row r="697">
          <cell r="Y697">
            <v>695</v>
          </cell>
          <cell r="Z697">
            <v>328141.5</v>
          </cell>
          <cell r="AB697">
            <v>695</v>
          </cell>
          <cell r="AC697">
            <v>736641.2</v>
          </cell>
          <cell r="AE697">
            <v>695</v>
          </cell>
          <cell r="AF697">
            <v>737952.2</v>
          </cell>
          <cell r="AH697">
            <v>695</v>
          </cell>
          <cell r="AI697">
            <v>741262</v>
          </cell>
        </row>
        <row r="698">
          <cell r="Y698">
            <v>696</v>
          </cell>
          <cell r="Z698">
            <v>328614.59999999998</v>
          </cell>
          <cell r="AB698">
            <v>696</v>
          </cell>
          <cell r="AC698">
            <v>737705.3</v>
          </cell>
          <cell r="AE698">
            <v>696</v>
          </cell>
          <cell r="AF698">
            <v>739016.8</v>
          </cell>
          <cell r="AH698">
            <v>696</v>
          </cell>
          <cell r="AI698">
            <v>742332</v>
          </cell>
        </row>
        <row r="699">
          <cell r="Y699">
            <v>697</v>
          </cell>
          <cell r="Z699">
            <v>329087.7</v>
          </cell>
          <cell r="AB699">
            <v>697</v>
          </cell>
          <cell r="AC699">
            <v>738769.3</v>
          </cell>
          <cell r="AE699">
            <v>697</v>
          </cell>
          <cell r="AF699">
            <v>740081.5</v>
          </cell>
          <cell r="AH699">
            <v>697</v>
          </cell>
          <cell r="AI699">
            <v>743392</v>
          </cell>
        </row>
        <row r="700">
          <cell r="Y700">
            <v>698</v>
          </cell>
          <cell r="Z700">
            <v>329560.8</v>
          </cell>
          <cell r="AB700">
            <v>698</v>
          </cell>
          <cell r="AC700">
            <v>739833.3</v>
          </cell>
          <cell r="AE700">
            <v>698</v>
          </cell>
          <cell r="AF700">
            <v>741146.1</v>
          </cell>
          <cell r="AH700">
            <v>698</v>
          </cell>
          <cell r="AI700">
            <v>744452</v>
          </cell>
        </row>
        <row r="701">
          <cell r="Y701">
            <v>699</v>
          </cell>
          <cell r="Z701">
            <v>330033.90000000002</v>
          </cell>
          <cell r="AB701">
            <v>699</v>
          </cell>
          <cell r="AC701">
            <v>740897.4</v>
          </cell>
          <cell r="AE701">
            <v>699</v>
          </cell>
          <cell r="AF701">
            <v>742210.8</v>
          </cell>
          <cell r="AH701">
            <v>699</v>
          </cell>
          <cell r="AI701">
            <v>745522</v>
          </cell>
        </row>
        <row r="702">
          <cell r="Y702">
            <v>700</v>
          </cell>
          <cell r="Z702">
            <v>330504</v>
          </cell>
          <cell r="AB702">
            <v>700</v>
          </cell>
          <cell r="AC702">
            <v>741960</v>
          </cell>
          <cell r="AE702">
            <v>700</v>
          </cell>
          <cell r="AF702">
            <v>743283</v>
          </cell>
          <cell r="AH702">
            <v>700</v>
          </cell>
          <cell r="AI702">
            <v>746613</v>
          </cell>
        </row>
        <row r="703">
          <cell r="Y703">
            <v>701</v>
          </cell>
          <cell r="Z703">
            <v>330977.09999999998</v>
          </cell>
          <cell r="AB703">
            <v>701</v>
          </cell>
          <cell r="AC703">
            <v>743024</v>
          </cell>
          <cell r="AE703">
            <v>701</v>
          </cell>
          <cell r="AF703">
            <v>744347.6</v>
          </cell>
          <cell r="AH703">
            <v>701</v>
          </cell>
          <cell r="AI703">
            <v>747673</v>
          </cell>
        </row>
        <row r="704">
          <cell r="Y704">
            <v>702</v>
          </cell>
          <cell r="Z704">
            <v>331450.2</v>
          </cell>
          <cell r="AB704">
            <v>702</v>
          </cell>
          <cell r="AC704">
            <v>744088.1</v>
          </cell>
          <cell r="AE704">
            <v>702</v>
          </cell>
          <cell r="AF704">
            <v>745412.3</v>
          </cell>
          <cell r="AH704">
            <v>702</v>
          </cell>
          <cell r="AI704">
            <v>748733</v>
          </cell>
        </row>
        <row r="705">
          <cell r="Y705">
            <v>703</v>
          </cell>
          <cell r="Z705">
            <v>331923.3</v>
          </cell>
          <cell r="AB705">
            <v>703</v>
          </cell>
          <cell r="AC705">
            <v>745152.1</v>
          </cell>
          <cell r="AE705">
            <v>703</v>
          </cell>
          <cell r="AF705">
            <v>746476.9</v>
          </cell>
          <cell r="AH705">
            <v>703</v>
          </cell>
          <cell r="AI705">
            <v>749803</v>
          </cell>
        </row>
        <row r="706">
          <cell r="Y706">
            <v>704</v>
          </cell>
          <cell r="Z706">
            <v>332396.40000000002</v>
          </cell>
          <cell r="AB706">
            <v>704</v>
          </cell>
          <cell r="AC706">
            <v>746216.2</v>
          </cell>
          <cell r="AE706">
            <v>704</v>
          </cell>
          <cell r="AF706">
            <v>747541.6</v>
          </cell>
          <cell r="AH706">
            <v>704</v>
          </cell>
          <cell r="AI706">
            <v>750863</v>
          </cell>
        </row>
        <row r="707">
          <cell r="Y707">
            <v>705</v>
          </cell>
          <cell r="Z707">
            <v>332869.5</v>
          </cell>
          <cell r="AB707">
            <v>705</v>
          </cell>
          <cell r="AC707">
            <v>747280.2</v>
          </cell>
          <cell r="AE707">
            <v>705</v>
          </cell>
          <cell r="AF707">
            <v>748606.2</v>
          </cell>
          <cell r="AH707">
            <v>705</v>
          </cell>
          <cell r="AI707">
            <v>751923</v>
          </cell>
        </row>
        <row r="708">
          <cell r="Y708">
            <v>706</v>
          </cell>
          <cell r="Z708">
            <v>333342.59999999998</v>
          </cell>
          <cell r="AB708">
            <v>706</v>
          </cell>
          <cell r="AC708">
            <v>748344.3</v>
          </cell>
          <cell r="AE708">
            <v>706</v>
          </cell>
          <cell r="AF708">
            <v>749670.8</v>
          </cell>
          <cell r="AH708">
            <v>706</v>
          </cell>
          <cell r="AI708">
            <v>752993</v>
          </cell>
        </row>
        <row r="709">
          <cell r="Y709">
            <v>707</v>
          </cell>
          <cell r="Z709">
            <v>333815.7</v>
          </cell>
          <cell r="AB709">
            <v>707</v>
          </cell>
          <cell r="AC709">
            <v>749408.3</v>
          </cell>
          <cell r="AE709">
            <v>707</v>
          </cell>
          <cell r="AF709">
            <v>750735.5</v>
          </cell>
          <cell r="AH709">
            <v>707</v>
          </cell>
          <cell r="AI709">
            <v>754053</v>
          </cell>
        </row>
        <row r="710">
          <cell r="Y710">
            <v>708</v>
          </cell>
          <cell r="Z710">
            <v>334288.8</v>
          </cell>
          <cell r="AB710">
            <v>708</v>
          </cell>
          <cell r="AC710">
            <v>750472.3</v>
          </cell>
          <cell r="AE710">
            <v>708</v>
          </cell>
          <cell r="AF710">
            <v>751800.1</v>
          </cell>
          <cell r="AH710">
            <v>708</v>
          </cell>
          <cell r="AI710">
            <v>755113</v>
          </cell>
        </row>
        <row r="711">
          <cell r="Y711">
            <v>709</v>
          </cell>
          <cell r="Z711">
            <v>334761.90000000002</v>
          </cell>
          <cell r="AB711">
            <v>709</v>
          </cell>
          <cell r="AC711">
            <v>751536.4</v>
          </cell>
          <cell r="AE711">
            <v>709</v>
          </cell>
          <cell r="AF711">
            <v>752864.8</v>
          </cell>
          <cell r="AH711">
            <v>709</v>
          </cell>
          <cell r="AI711">
            <v>756183</v>
          </cell>
        </row>
        <row r="712">
          <cell r="Y712">
            <v>710</v>
          </cell>
          <cell r="Z712">
            <v>335232</v>
          </cell>
          <cell r="AB712">
            <v>710</v>
          </cell>
          <cell r="AC712">
            <v>752598</v>
          </cell>
          <cell r="AE712">
            <v>710</v>
          </cell>
          <cell r="AF712">
            <v>753938</v>
          </cell>
          <cell r="AH712">
            <v>710</v>
          </cell>
          <cell r="AI712">
            <v>757274</v>
          </cell>
        </row>
        <row r="713">
          <cell r="Y713">
            <v>711</v>
          </cell>
          <cell r="Z713">
            <v>335705.1</v>
          </cell>
          <cell r="AB713">
            <v>711</v>
          </cell>
          <cell r="AC713">
            <v>753662</v>
          </cell>
          <cell r="AE713">
            <v>711</v>
          </cell>
          <cell r="AF713">
            <v>755002.6</v>
          </cell>
          <cell r="AH713">
            <v>711</v>
          </cell>
          <cell r="AI713">
            <v>758334</v>
          </cell>
        </row>
        <row r="714">
          <cell r="Y714">
            <v>712</v>
          </cell>
          <cell r="Z714">
            <v>336178.2</v>
          </cell>
          <cell r="AB714">
            <v>712</v>
          </cell>
          <cell r="AC714">
            <v>754726.1</v>
          </cell>
          <cell r="AE714">
            <v>712</v>
          </cell>
          <cell r="AF714">
            <v>756067.3</v>
          </cell>
          <cell r="AH714">
            <v>712</v>
          </cell>
          <cell r="AI714">
            <v>759394</v>
          </cell>
        </row>
        <row r="715">
          <cell r="Y715">
            <v>713</v>
          </cell>
          <cell r="Z715">
            <v>336651.3</v>
          </cell>
          <cell r="AB715">
            <v>713</v>
          </cell>
          <cell r="AC715">
            <v>755790.1</v>
          </cell>
          <cell r="AE715">
            <v>713</v>
          </cell>
          <cell r="AF715">
            <v>757131.9</v>
          </cell>
          <cell r="AH715">
            <v>713</v>
          </cell>
          <cell r="AI715">
            <v>760464</v>
          </cell>
        </row>
        <row r="716">
          <cell r="Y716">
            <v>714</v>
          </cell>
          <cell r="Z716">
            <v>337124.4</v>
          </cell>
          <cell r="AB716">
            <v>714</v>
          </cell>
          <cell r="AC716">
            <v>756854.2</v>
          </cell>
          <cell r="AE716">
            <v>714</v>
          </cell>
          <cell r="AF716">
            <v>758196.6</v>
          </cell>
          <cell r="AH716">
            <v>714</v>
          </cell>
          <cell r="AI716">
            <v>761524</v>
          </cell>
        </row>
        <row r="717">
          <cell r="Y717">
            <v>715</v>
          </cell>
          <cell r="Z717">
            <v>337597.5</v>
          </cell>
          <cell r="AB717">
            <v>715</v>
          </cell>
          <cell r="AC717">
            <v>757918.2</v>
          </cell>
          <cell r="AE717">
            <v>715</v>
          </cell>
          <cell r="AF717">
            <v>759261.2</v>
          </cell>
          <cell r="AH717">
            <v>715</v>
          </cell>
          <cell r="AI717">
            <v>762584</v>
          </cell>
        </row>
        <row r="718">
          <cell r="Y718">
            <v>716</v>
          </cell>
          <cell r="Z718">
            <v>338070.6</v>
          </cell>
          <cell r="AB718">
            <v>716</v>
          </cell>
          <cell r="AC718">
            <v>758982.3</v>
          </cell>
          <cell r="AE718">
            <v>716</v>
          </cell>
          <cell r="AF718">
            <v>760325.8</v>
          </cell>
          <cell r="AH718">
            <v>716</v>
          </cell>
          <cell r="AI718">
            <v>763654</v>
          </cell>
        </row>
        <row r="719">
          <cell r="Y719">
            <v>717</v>
          </cell>
          <cell r="Z719">
            <v>338543.7</v>
          </cell>
          <cell r="AB719">
            <v>717</v>
          </cell>
          <cell r="AC719">
            <v>760046.3</v>
          </cell>
          <cell r="AE719">
            <v>717</v>
          </cell>
          <cell r="AF719">
            <v>761390.5</v>
          </cell>
          <cell r="AH719">
            <v>717</v>
          </cell>
          <cell r="AI719">
            <v>764714</v>
          </cell>
        </row>
        <row r="720">
          <cell r="Y720">
            <v>718</v>
          </cell>
          <cell r="Z720">
            <v>339016.8</v>
          </cell>
          <cell r="AB720">
            <v>718</v>
          </cell>
          <cell r="AC720">
            <v>761110.3</v>
          </cell>
          <cell r="AE720">
            <v>718</v>
          </cell>
          <cell r="AF720">
            <v>762455.1</v>
          </cell>
          <cell r="AH720">
            <v>718</v>
          </cell>
          <cell r="AI720">
            <v>765774</v>
          </cell>
        </row>
        <row r="721">
          <cell r="Y721">
            <v>719</v>
          </cell>
          <cell r="Z721">
            <v>339489.9</v>
          </cell>
          <cell r="AB721">
            <v>719</v>
          </cell>
          <cell r="AC721">
            <v>762174.4</v>
          </cell>
          <cell r="AE721">
            <v>719</v>
          </cell>
          <cell r="AF721">
            <v>763519.8</v>
          </cell>
          <cell r="AH721">
            <v>719</v>
          </cell>
          <cell r="AI721">
            <v>766844</v>
          </cell>
        </row>
        <row r="722">
          <cell r="Y722">
            <v>720</v>
          </cell>
          <cell r="Z722">
            <v>339960</v>
          </cell>
          <cell r="AB722">
            <v>720</v>
          </cell>
          <cell r="AC722">
            <v>763237</v>
          </cell>
          <cell r="AE722">
            <v>720</v>
          </cell>
          <cell r="AF722">
            <v>764592</v>
          </cell>
          <cell r="AH722">
            <v>720</v>
          </cell>
          <cell r="AI722">
            <v>767935</v>
          </cell>
        </row>
        <row r="723">
          <cell r="Y723">
            <v>721</v>
          </cell>
          <cell r="Z723">
            <v>340433.1</v>
          </cell>
          <cell r="AB723">
            <v>721</v>
          </cell>
          <cell r="AC723">
            <v>764301</v>
          </cell>
          <cell r="AE723">
            <v>721</v>
          </cell>
          <cell r="AF723">
            <v>765656.6</v>
          </cell>
          <cell r="AH723">
            <v>721</v>
          </cell>
          <cell r="AI723">
            <v>768995</v>
          </cell>
        </row>
        <row r="724">
          <cell r="Y724">
            <v>722</v>
          </cell>
          <cell r="Z724">
            <v>340906.2</v>
          </cell>
          <cell r="AB724">
            <v>722</v>
          </cell>
          <cell r="AC724">
            <v>765365.1</v>
          </cell>
          <cell r="AE724">
            <v>722</v>
          </cell>
          <cell r="AF724">
            <v>766721.3</v>
          </cell>
          <cell r="AH724">
            <v>722</v>
          </cell>
          <cell r="AI724">
            <v>770055</v>
          </cell>
        </row>
        <row r="725">
          <cell r="Y725">
            <v>723</v>
          </cell>
          <cell r="Z725">
            <v>341379.3</v>
          </cell>
          <cell r="AB725">
            <v>723</v>
          </cell>
          <cell r="AC725">
            <v>766429.1</v>
          </cell>
          <cell r="AE725">
            <v>723</v>
          </cell>
          <cell r="AF725">
            <v>767785.9</v>
          </cell>
          <cell r="AH725">
            <v>723</v>
          </cell>
          <cell r="AI725">
            <v>771125</v>
          </cell>
        </row>
        <row r="726">
          <cell r="Y726">
            <v>724</v>
          </cell>
          <cell r="Z726">
            <v>341852.4</v>
          </cell>
          <cell r="AB726">
            <v>724</v>
          </cell>
          <cell r="AC726">
            <v>767493.2</v>
          </cell>
          <cell r="AE726">
            <v>724</v>
          </cell>
          <cell r="AF726">
            <v>768850.6</v>
          </cell>
          <cell r="AH726">
            <v>724</v>
          </cell>
          <cell r="AI726">
            <v>772185</v>
          </cell>
        </row>
        <row r="727">
          <cell r="Y727">
            <v>725</v>
          </cell>
          <cell r="Z727">
            <v>342325.5</v>
          </cell>
          <cell r="AB727">
            <v>725</v>
          </cell>
          <cell r="AC727">
            <v>768557.2</v>
          </cell>
          <cell r="AE727">
            <v>725</v>
          </cell>
          <cell r="AF727">
            <v>769915.2</v>
          </cell>
          <cell r="AH727">
            <v>725</v>
          </cell>
          <cell r="AI727">
            <v>773245</v>
          </cell>
        </row>
        <row r="728">
          <cell r="Y728">
            <v>726</v>
          </cell>
          <cell r="Z728">
            <v>342798.6</v>
          </cell>
          <cell r="AB728">
            <v>726</v>
          </cell>
          <cell r="AC728">
            <v>769621.3</v>
          </cell>
          <cell r="AE728">
            <v>726</v>
          </cell>
          <cell r="AF728">
            <v>770979.8</v>
          </cell>
          <cell r="AH728">
            <v>726</v>
          </cell>
          <cell r="AI728">
            <v>774315</v>
          </cell>
        </row>
        <row r="729">
          <cell r="Y729">
            <v>727</v>
          </cell>
          <cell r="Z729">
            <v>343271.7</v>
          </cell>
          <cell r="AB729">
            <v>727</v>
          </cell>
          <cell r="AC729">
            <v>770685.3</v>
          </cell>
          <cell r="AE729">
            <v>727</v>
          </cell>
          <cell r="AF729">
            <v>772044.5</v>
          </cell>
          <cell r="AH729">
            <v>727</v>
          </cell>
          <cell r="AI729">
            <v>775375</v>
          </cell>
        </row>
        <row r="730">
          <cell r="Y730">
            <v>728</v>
          </cell>
          <cell r="Z730">
            <v>343744.8</v>
          </cell>
          <cell r="AB730">
            <v>728</v>
          </cell>
          <cell r="AC730">
            <v>771749.3</v>
          </cell>
          <cell r="AE730">
            <v>728</v>
          </cell>
          <cell r="AF730">
            <v>773109.1</v>
          </cell>
          <cell r="AH730">
            <v>728</v>
          </cell>
          <cell r="AI730">
            <v>776435</v>
          </cell>
        </row>
        <row r="731">
          <cell r="Y731">
            <v>729</v>
          </cell>
          <cell r="Z731">
            <v>344217.9</v>
          </cell>
          <cell r="AB731">
            <v>729</v>
          </cell>
          <cell r="AC731">
            <v>772813.4</v>
          </cell>
          <cell r="AE731">
            <v>729</v>
          </cell>
          <cell r="AF731">
            <v>774173.8</v>
          </cell>
          <cell r="AH731">
            <v>729</v>
          </cell>
          <cell r="AI731">
            <v>777505</v>
          </cell>
        </row>
        <row r="732">
          <cell r="Y732">
            <v>730</v>
          </cell>
          <cell r="Z732">
            <v>344689</v>
          </cell>
          <cell r="AB732">
            <v>730</v>
          </cell>
          <cell r="AC732">
            <v>773876</v>
          </cell>
          <cell r="AE732">
            <v>730</v>
          </cell>
          <cell r="AF732">
            <v>775246</v>
          </cell>
          <cell r="AH732">
            <v>730</v>
          </cell>
          <cell r="AI732">
            <v>778596</v>
          </cell>
        </row>
        <row r="733">
          <cell r="Y733">
            <v>731</v>
          </cell>
          <cell r="Z733">
            <v>345162.1</v>
          </cell>
          <cell r="AB733">
            <v>731</v>
          </cell>
          <cell r="AC733">
            <v>774940</v>
          </cell>
          <cell r="AE733">
            <v>731</v>
          </cell>
          <cell r="AF733">
            <v>776310.6</v>
          </cell>
          <cell r="AH733">
            <v>731</v>
          </cell>
          <cell r="AI733">
            <v>779656</v>
          </cell>
        </row>
        <row r="734">
          <cell r="Y734">
            <v>732</v>
          </cell>
          <cell r="Z734">
            <v>345635.2</v>
          </cell>
          <cell r="AB734">
            <v>732</v>
          </cell>
          <cell r="AC734">
            <v>776004.1</v>
          </cell>
          <cell r="AE734">
            <v>732</v>
          </cell>
          <cell r="AF734">
            <v>777375.3</v>
          </cell>
          <cell r="AH734">
            <v>732</v>
          </cell>
          <cell r="AI734">
            <v>780716</v>
          </cell>
        </row>
        <row r="735">
          <cell r="Y735">
            <v>733</v>
          </cell>
          <cell r="Z735">
            <v>346108.3</v>
          </cell>
          <cell r="AB735">
            <v>733</v>
          </cell>
          <cell r="AC735">
            <v>777068.1</v>
          </cell>
          <cell r="AE735">
            <v>733</v>
          </cell>
          <cell r="AF735">
            <v>778439.9</v>
          </cell>
          <cell r="AH735">
            <v>733</v>
          </cell>
          <cell r="AI735">
            <v>781786</v>
          </cell>
        </row>
        <row r="736">
          <cell r="Y736">
            <v>734</v>
          </cell>
          <cell r="Z736">
            <v>346581.4</v>
          </cell>
          <cell r="AB736">
            <v>734</v>
          </cell>
          <cell r="AC736">
            <v>778132.2</v>
          </cell>
          <cell r="AE736">
            <v>734</v>
          </cell>
          <cell r="AF736">
            <v>779504.6</v>
          </cell>
          <cell r="AH736">
            <v>734</v>
          </cell>
          <cell r="AI736">
            <v>782846</v>
          </cell>
        </row>
        <row r="737">
          <cell r="Y737">
            <v>735</v>
          </cell>
          <cell r="Z737">
            <v>347054.5</v>
          </cell>
          <cell r="AB737">
            <v>735</v>
          </cell>
          <cell r="AC737">
            <v>779196.2</v>
          </cell>
          <cell r="AE737">
            <v>735</v>
          </cell>
          <cell r="AF737">
            <v>780569.2</v>
          </cell>
          <cell r="AH737">
            <v>735</v>
          </cell>
          <cell r="AI737">
            <v>783906</v>
          </cell>
        </row>
        <row r="738">
          <cell r="Y738">
            <v>736</v>
          </cell>
          <cell r="Z738">
            <v>347527.6</v>
          </cell>
          <cell r="AB738">
            <v>736</v>
          </cell>
          <cell r="AC738">
            <v>780260.3</v>
          </cell>
          <cell r="AE738">
            <v>736</v>
          </cell>
          <cell r="AF738">
            <v>781633.8</v>
          </cell>
          <cell r="AH738">
            <v>736</v>
          </cell>
          <cell r="AI738">
            <v>784976</v>
          </cell>
        </row>
        <row r="739">
          <cell r="Y739">
            <v>737</v>
          </cell>
          <cell r="Z739">
            <v>348000.7</v>
          </cell>
          <cell r="AB739">
            <v>737</v>
          </cell>
          <cell r="AC739">
            <v>781324.3</v>
          </cell>
          <cell r="AE739">
            <v>737</v>
          </cell>
          <cell r="AF739">
            <v>782698.5</v>
          </cell>
          <cell r="AH739">
            <v>737</v>
          </cell>
          <cell r="AI739">
            <v>786036</v>
          </cell>
        </row>
        <row r="740">
          <cell r="Y740">
            <v>738</v>
          </cell>
          <cell r="Z740">
            <v>348473.8</v>
          </cell>
          <cell r="AB740">
            <v>738</v>
          </cell>
          <cell r="AC740">
            <v>782388.3</v>
          </cell>
          <cell r="AE740">
            <v>738</v>
          </cell>
          <cell r="AF740">
            <v>783763.1</v>
          </cell>
          <cell r="AH740">
            <v>738</v>
          </cell>
          <cell r="AI740">
            <v>787096</v>
          </cell>
        </row>
        <row r="741">
          <cell r="Y741">
            <v>739</v>
          </cell>
          <cell r="Z741">
            <v>348946.9</v>
          </cell>
          <cell r="AB741">
            <v>739</v>
          </cell>
          <cell r="AC741">
            <v>783452.4</v>
          </cell>
          <cell r="AE741">
            <v>739</v>
          </cell>
          <cell r="AF741">
            <v>784827.8</v>
          </cell>
          <cell r="AH741">
            <v>739</v>
          </cell>
          <cell r="AI741">
            <v>788166</v>
          </cell>
        </row>
        <row r="742">
          <cell r="Y742">
            <v>740</v>
          </cell>
          <cell r="Z742">
            <v>349418</v>
          </cell>
          <cell r="AB742">
            <v>740</v>
          </cell>
          <cell r="AC742">
            <v>784513</v>
          </cell>
          <cell r="AE742">
            <v>740</v>
          </cell>
          <cell r="AF742">
            <v>785901</v>
          </cell>
          <cell r="AH742">
            <v>740</v>
          </cell>
          <cell r="AI742">
            <v>789246</v>
          </cell>
        </row>
        <row r="743">
          <cell r="Y743">
            <v>741</v>
          </cell>
          <cell r="Z743">
            <v>349891.1</v>
          </cell>
          <cell r="AB743">
            <v>741</v>
          </cell>
          <cell r="AC743">
            <v>785577</v>
          </cell>
          <cell r="AE743">
            <v>741</v>
          </cell>
          <cell r="AF743">
            <v>786965.6</v>
          </cell>
          <cell r="AH743">
            <v>741</v>
          </cell>
          <cell r="AI743">
            <v>790306</v>
          </cell>
        </row>
        <row r="744">
          <cell r="Y744">
            <v>742</v>
          </cell>
          <cell r="Z744">
            <v>350364.2</v>
          </cell>
          <cell r="AB744">
            <v>742</v>
          </cell>
          <cell r="AC744">
            <v>786641.1</v>
          </cell>
          <cell r="AE744">
            <v>742</v>
          </cell>
          <cell r="AF744">
            <v>788030.3</v>
          </cell>
          <cell r="AH744">
            <v>742</v>
          </cell>
          <cell r="AI744">
            <v>791366</v>
          </cell>
        </row>
        <row r="745">
          <cell r="Y745">
            <v>743</v>
          </cell>
          <cell r="Z745">
            <v>350837.3</v>
          </cell>
          <cell r="AB745">
            <v>743</v>
          </cell>
          <cell r="AC745">
            <v>787705.1</v>
          </cell>
          <cell r="AE745">
            <v>743</v>
          </cell>
          <cell r="AF745">
            <v>789094.9</v>
          </cell>
          <cell r="AH745">
            <v>743</v>
          </cell>
          <cell r="AI745">
            <v>792436</v>
          </cell>
        </row>
        <row r="746">
          <cell r="Y746">
            <v>744</v>
          </cell>
          <cell r="Z746">
            <v>351310.4</v>
          </cell>
          <cell r="AB746">
            <v>744</v>
          </cell>
          <cell r="AC746">
            <v>788769.2</v>
          </cell>
          <cell r="AE746">
            <v>744</v>
          </cell>
          <cell r="AF746">
            <v>790159.6</v>
          </cell>
          <cell r="AH746">
            <v>744</v>
          </cell>
          <cell r="AI746">
            <v>793496</v>
          </cell>
        </row>
        <row r="747">
          <cell r="Y747">
            <v>745</v>
          </cell>
          <cell r="Z747">
            <v>351783.5</v>
          </cell>
          <cell r="AB747">
            <v>745</v>
          </cell>
          <cell r="AC747">
            <v>789833.2</v>
          </cell>
          <cell r="AE747">
            <v>745</v>
          </cell>
          <cell r="AF747">
            <v>791224.2</v>
          </cell>
          <cell r="AH747">
            <v>745</v>
          </cell>
          <cell r="AI747">
            <v>794556</v>
          </cell>
        </row>
        <row r="748">
          <cell r="Y748">
            <v>746</v>
          </cell>
          <cell r="Z748">
            <v>352256.6</v>
          </cell>
          <cell r="AB748">
            <v>746</v>
          </cell>
          <cell r="AC748">
            <v>790897.3</v>
          </cell>
          <cell r="AE748">
            <v>746</v>
          </cell>
          <cell r="AF748">
            <v>792288.8</v>
          </cell>
          <cell r="AH748">
            <v>746</v>
          </cell>
          <cell r="AI748">
            <v>795626</v>
          </cell>
        </row>
        <row r="749">
          <cell r="Y749">
            <v>747</v>
          </cell>
          <cell r="Z749">
            <v>352729.7</v>
          </cell>
          <cell r="AB749">
            <v>747</v>
          </cell>
          <cell r="AC749">
            <v>791961.3</v>
          </cell>
          <cell r="AE749">
            <v>747</v>
          </cell>
          <cell r="AF749">
            <v>793353.5</v>
          </cell>
          <cell r="AH749">
            <v>747</v>
          </cell>
          <cell r="AI749">
            <v>796686</v>
          </cell>
        </row>
        <row r="750">
          <cell r="Y750">
            <v>748</v>
          </cell>
          <cell r="Z750">
            <v>353202.8</v>
          </cell>
          <cell r="AB750">
            <v>748</v>
          </cell>
          <cell r="AC750">
            <v>793025.3</v>
          </cell>
          <cell r="AE750">
            <v>748</v>
          </cell>
          <cell r="AF750">
            <v>794418.1</v>
          </cell>
          <cell r="AH750">
            <v>748</v>
          </cell>
          <cell r="AI750">
            <v>797746</v>
          </cell>
        </row>
        <row r="751">
          <cell r="Y751">
            <v>749</v>
          </cell>
          <cell r="Z751">
            <v>353675.9</v>
          </cell>
          <cell r="AB751">
            <v>749</v>
          </cell>
          <cell r="AC751">
            <v>794089.4</v>
          </cell>
          <cell r="AE751">
            <v>749</v>
          </cell>
          <cell r="AF751">
            <v>795482.8</v>
          </cell>
          <cell r="AH751">
            <v>749</v>
          </cell>
          <cell r="AI751">
            <v>798816</v>
          </cell>
        </row>
        <row r="752">
          <cell r="Y752">
            <v>750</v>
          </cell>
          <cell r="Z752">
            <v>354148</v>
          </cell>
          <cell r="AB752">
            <v>750</v>
          </cell>
          <cell r="AC752">
            <v>795149</v>
          </cell>
          <cell r="AE752">
            <v>750</v>
          </cell>
          <cell r="AF752">
            <v>796555</v>
          </cell>
          <cell r="AH752">
            <v>750</v>
          </cell>
          <cell r="AI752">
            <v>799896</v>
          </cell>
        </row>
        <row r="753">
          <cell r="Y753">
            <v>751</v>
          </cell>
          <cell r="Z753">
            <v>354621.1</v>
          </cell>
          <cell r="AB753">
            <v>751</v>
          </cell>
          <cell r="AC753">
            <v>796213</v>
          </cell>
          <cell r="AE753">
            <v>751</v>
          </cell>
          <cell r="AF753">
            <v>797619.6</v>
          </cell>
          <cell r="AH753">
            <v>751</v>
          </cell>
          <cell r="AI753">
            <v>800956</v>
          </cell>
        </row>
        <row r="754">
          <cell r="Y754">
            <v>752</v>
          </cell>
          <cell r="Z754">
            <v>355094.2</v>
          </cell>
          <cell r="AB754">
            <v>752</v>
          </cell>
          <cell r="AC754">
            <v>797277.1</v>
          </cell>
          <cell r="AE754">
            <v>752</v>
          </cell>
          <cell r="AF754">
            <v>798684.3</v>
          </cell>
          <cell r="AH754">
            <v>752</v>
          </cell>
          <cell r="AI754">
            <v>802016</v>
          </cell>
        </row>
        <row r="755">
          <cell r="Y755">
            <v>753</v>
          </cell>
          <cell r="Z755">
            <v>355567.3</v>
          </cell>
          <cell r="AB755">
            <v>753</v>
          </cell>
          <cell r="AC755">
            <v>798341.1</v>
          </cell>
          <cell r="AE755">
            <v>753</v>
          </cell>
          <cell r="AF755">
            <v>799748.9</v>
          </cell>
          <cell r="AH755">
            <v>753</v>
          </cell>
          <cell r="AI755">
            <v>803086</v>
          </cell>
        </row>
        <row r="756">
          <cell r="Y756">
            <v>754</v>
          </cell>
          <cell r="Z756">
            <v>356040.4</v>
          </cell>
          <cell r="AB756">
            <v>754</v>
          </cell>
          <cell r="AC756">
            <v>799405.2</v>
          </cell>
          <cell r="AE756">
            <v>754</v>
          </cell>
          <cell r="AF756">
            <v>800813.6</v>
          </cell>
          <cell r="AH756">
            <v>754</v>
          </cell>
          <cell r="AI756">
            <v>804146</v>
          </cell>
        </row>
        <row r="757">
          <cell r="Y757">
            <v>755</v>
          </cell>
          <cell r="Z757">
            <v>356513.5</v>
          </cell>
          <cell r="AB757">
            <v>755</v>
          </cell>
          <cell r="AC757">
            <v>800469.2</v>
          </cell>
          <cell r="AE757">
            <v>755</v>
          </cell>
          <cell r="AF757">
            <v>801878.2</v>
          </cell>
          <cell r="AH757">
            <v>755</v>
          </cell>
          <cell r="AI757">
            <v>805206</v>
          </cell>
        </row>
        <row r="758">
          <cell r="Y758">
            <v>756</v>
          </cell>
          <cell r="Z758">
            <v>356986.6</v>
          </cell>
          <cell r="AB758">
            <v>756</v>
          </cell>
          <cell r="AC758">
            <v>801533.3</v>
          </cell>
          <cell r="AE758">
            <v>756</v>
          </cell>
          <cell r="AF758">
            <v>802942.8</v>
          </cell>
          <cell r="AH758">
            <v>756</v>
          </cell>
          <cell r="AI758">
            <v>806276</v>
          </cell>
        </row>
        <row r="759">
          <cell r="Y759">
            <v>757</v>
          </cell>
          <cell r="Z759">
            <v>357459.7</v>
          </cell>
          <cell r="AB759">
            <v>757</v>
          </cell>
          <cell r="AC759">
            <v>802597.3</v>
          </cell>
          <cell r="AE759">
            <v>757</v>
          </cell>
          <cell r="AF759">
            <v>804007.5</v>
          </cell>
          <cell r="AH759">
            <v>757</v>
          </cell>
          <cell r="AI759">
            <v>807336</v>
          </cell>
        </row>
        <row r="760">
          <cell r="Y760">
            <v>758</v>
          </cell>
          <cell r="Z760">
            <v>357932.79999999999</v>
          </cell>
          <cell r="AB760">
            <v>758</v>
          </cell>
          <cell r="AC760">
            <v>803661.3</v>
          </cell>
          <cell r="AE760">
            <v>758</v>
          </cell>
          <cell r="AF760">
            <v>805072.1</v>
          </cell>
          <cell r="AH760">
            <v>758</v>
          </cell>
          <cell r="AI760">
            <v>808396</v>
          </cell>
        </row>
        <row r="761">
          <cell r="Y761">
            <v>759</v>
          </cell>
          <cell r="Z761">
            <v>358405.9</v>
          </cell>
          <cell r="AB761">
            <v>759</v>
          </cell>
          <cell r="AC761">
            <v>804725.4</v>
          </cell>
          <cell r="AE761">
            <v>759</v>
          </cell>
          <cell r="AF761">
            <v>806136.8</v>
          </cell>
          <cell r="AH761">
            <v>759</v>
          </cell>
          <cell r="AI761">
            <v>809466</v>
          </cell>
        </row>
        <row r="762">
          <cell r="Y762">
            <v>760</v>
          </cell>
          <cell r="Z762">
            <v>358878</v>
          </cell>
          <cell r="AB762">
            <v>760</v>
          </cell>
          <cell r="AC762">
            <v>805786</v>
          </cell>
          <cell r="AE762">
            <v>760</v>
          </cell>
          <cell r="AF762">
            <v>807210</v>
          </cell>
          <cell r="AH762">
            <v>760</v>
          </cell>
          <cell r="AI762">
            <v>810547</v>
          </cell>
        </row>
        <row r="763">
          <cell r="Y763">
            <v>761</v>
          </cell>
          <cell r="Z763">
            <v>359351.1</v>
          </cell>
          <cell r="AB763">
            <v>761</v>
          </cell>
          <cell r="AC763">
            <v>806850</v>
          </cell>
          <cell r="AE763">
            <v>761</v>
          </cell>
          <cell r="AF763">
            <v>808274.6</v>
          </cell>
          <cell r="AH763">
            <v>761</v>
          </cell>
          <cell r="AI763">
            <v>811607</v>
          </cell>
        </row>
        <row r="764">
          <cell r="Y764">
            <v>762</v>
          </cell>
          <cell r="Z764">
            <v>359824.2</v>
          </cell>
          <cell r="AB764">
            <v>762</v>
          </cell>
          <cell r="AC764">
            <v>807914.1</v>
          </cell>
          <cell r="AE764">
            <v>762</v>
          </cell>
          <cell r="AF764">
            <v>809339.3</v>
          </cell>
          <cell r="AH764">
            <v>762</v>
          </cell>
          <cell r="AI764">
            <v>812667</v>
          </cell>
        </row>
        <row r="765">
          <cell r="Y765">
            <v>763</v>
          </cell>
          <cell r="Z765">
            <v>360297.3</v>
          </cell>
          <cell r="AB765">
            <v>763</v>
          </cell>
          <cell r="AC765">
            <v>808978.1</v>
          </cell>
          <cell r="AE765">
            <v>763</v>
          </cell>
          <cell r="AF765">
            <v>810403.9</v>
          </cell>
          <cell r="AH765">
            <v>763</v>
          </cell>
          <cell r="AI765">
            <v>813737</v>
          </cell>
        </row>
        <row r="766">
          <cell r="Y766">
            <v>764</v>
          </cell>
          <cell r="Z766">
            <v>360770.4</v>
          </cell>
          <cell r="AB766">
            <v>764</v>
          </cell>
          <cell r="AC766">
            <v>810042.2</v>
          </cell>
          <cell r="AE766">
            <v>764</v>
          </cell>
          <cell r="AF766">
            <v>811468.6</v>
          </cell>
          <cell r="AH766">
            <v>764</v>
          </cell>
          <cell r="AI766">
            <v>814797</v>
          </cell>
        </row>
        <row r="767">
          <cell r="Y767">
            <v>765</v>
          </cell>
          <cell r="Z767">
            <v>361243.5</v>
          </cell>
          <cell r="AB767">
            <v>765</v>
          </cell>
          <cell r="AC767">
            <v>811106.2</v>
          </cell>
          <cell r="AE767">
            <v>765</v>
          </cell>
          <cell r="AF767">
            <v>812533.2</v>
          </cell>
          <cell r="AH767">
            <v>765</v>
          </cell>
          <cell r="AI767">
            <v>815857</v>
          </cell>
        </row>
        <row r="768">
          <cell r="Y768">
            <v>766</v>
          </cell>
          <cell r="Z768">
            <v>361716.6</v>
          </cell>
          <cell r="AB768">
            <v>766</v>
          </cell>
          <cell r="AC768">
            <v>812170.3</v>
          </cell>
          <cell r="AE768">
            <v>766</v>
          </cell>
          <cell r="AF768">
            <v>813597.8</v>
          </cell>
          <cell r="AH768">
            <v>766</v>
          </cell>
          <cell r="AI768">
            <v>816927</v>
          </cell>
        </row>
        <row r="769">
          <cell r="Y769">
            <v>767</v>
          </cell>
          <cell r="Z769">
            <v>362189.7</v>
          </cell>
          <cell r="AB769">
            <v>767</v>
          </cell>
          <cell r="AC769">
            <v>813234.3</v>
          </cell>
          <cell r="AE769">
            <v>767</v>
          </cell>
          <cell r="AF769">
            <v>814662.5</v>
          </cell>
          <cell r="AH769">
            <v>767</v>
          </cell>
          <cell r="AI769">
            <v>817987</v>
          </cell>
        </row>
        <row r="770">
          <cell r="Y770">
            <v>768</v>
          </cell>
          <cell r="Z770">
            <v>362662.8</v>
          </cell>
          <cell r="AB770">
            <v>768</v>
          </cell>
          <cell r="AC770">
            <v>814298.3</v>
          </cell>
          <cell r="AE770">
            <v>768</v>
          </cell>
          <cell r="AF770">
            <v>815727.1</v>
          </cell>
          <cell r="AH770">
            <v>768</v>
          </cell>
          <cell r="AI770">
            <v>819047</v>
          </cell>
        </row>
        <row r="771">
          <cell r="Y771">
            <v>769</v>
          </cell>
          <cell r="Z771">
            <v>363135.9</v>
          </cell>
          <cell r="AB771">
            <v>769</v>
          </cell>
          <cell r="AC771">
            <v>815362.4</v>
          </cell>
          <cell r="AE771">
            <v>769</v>
          </cell>
          <cell r="AF771">
            <v>816791.8</v>
          </cell>
          <cell r="AH771">
            <v>769</v>
          </cell>
          <cell r="AI771">
            <v>820117</v>
          </cell>
        </row>
        <row r="772">
          <cell r="Y772">
            <v>770</v>
          </cell>
          <cell r="Z772">
            <v>363608</v>
          </cell>
          <cell r="AB772">
            <v>770</v>
          </cell>
          <cell r="AC772">
            <v>816423</v>
          </cell>
          <cell r="AE772">
            <v>770</v>
          </cell>
          <cell r="AF772">
            <v>817864</v>
          </cell>
          <cell r="AH772">
            <v>770</v>
          </cell>
          <cell r="AI772">
            <v>821197</v>
          </cell>
        </row>
        <row r="773">
          <cell r="Y773">
            <v>771</v>
          </cell>
          <cell r="Z773">
            <v>364081.1</v>
          </cell>
          <cell r="AB773">
            <v>771</v>
          </cell>
          <cell r="AC773">
            <v>817487</v>
          </cell>
          <cell r="AE773">
            <v>771</v>
          </cell>
          <cell r="AF773">
            <v>818929.6</v>
          </cell>
          <cell r="AH773">
            <v>771</v>
          </cell>
          <cell r="AI773">
            <v>822262</v>
          </cell>
        </row>
        <row r="774">
          <cell r="Y774">
            <v>772</v>
          </cell>
          <cell r="Z774">
            <v>364554.2</v>
          </cell>
          <cell r="AB774">
            <v>772</v>
          </cell>
          <cell r="AC774">
            <v>818551.1</v>
          </cell>
          <cell r="AE774">
            <v>772</v>
          </cell>
          <cell r="AF774">
            <v>819993.3</v>
          </cell>
          <cell r="AH774">
            <v>772</v>
          </cell>
          <cell r="AI774">
            <v>823317</v>
          </cell>
        </row>
        <row r="775">
          <cell r="Y775">
            <v>773</v>
          </cell>
          <cell r="Z775">
            <v>365027.3</v>
          </cell>
          <cell r="AB775">
            <v>773</v>
          </cell>
          <cell r="AC775">
            <v>819615.1</v>
          </cell>
          <cell r="AE775">
            <v>773</v>
          </cell>
          <cell r="AF775">
            <v>821057.9</v>
          </cell>
          <cell r="AH775">
            <v>773</v>
          </cell>
          <cell r="AI775">
            <v>824387</v>
          </cell>
        </row>
        <row r="776">
          <cell r="Y776">
            <v>774</v>
          </cell>
          <cell r="Z776">
            <v>365500.4</v>
          </cell>
          <cell r="AB776">
            <v>774</v>
          </cell>
          <cell r="AC776">
            <v>820679.2</v>
          </cell>
          <cell r="AE776">
            <v>774</v>
          </cell>
          <cell r="AF776">
            <v>822122.6</v>
          </cell>
          <cell r="AH776">
            <v>774</v>
          </cell>
          <cell r="AI776">
            <v>825447</v>
          </cell>
        </row>
        <row r="777">
          <cell r="Y777">
            <v>775</v>
          </cell>
          <cell r="Z777">
            <v>365973.5</v>
          </cell>
          <cell r="AB777">
            <v>775</v>
          </cell>
          <cell r="AC777">
            <v>821743.2</v>
          </cell>
          <cell r="AE777">
            <v>775</v>
          </cell>
          <cell r="AF777">
            <v>823187.2</v>
          </cell>
          <cell r="AH777">
            <v>775</v>
          </cell>
          <cell r="AI777">
            <v>826507</v>
          </cell>
        </row>
        <row r="778">
          <cell r="Y778">
            <v>776</v>
          </cell>
          <cell r="Z778">
            <v>366446.6</v>
          </cell>
          <cell r="AB778">
            <v>776</v>
          </cell>
          <cell r="AC778">
            <v>822807.3</v>
          </cell>
          <cell r="AE778">
            <v>776</v>
          </cell>
          <cell r="AF778">
            <v>824251.8</v>
          </cell>
          <cell r="AH778">
            <v>776</v>
          </cell>
          <cell r="AI778">
            <v>827577</v>
          </cell>
        </row>
        <row r="779">
          <cell r="Y779">
            <v>777</v>
          </cell>
          <cell r="Z779">
            <v>366919.7</v>
          </cell>
          <cell r="AB779">
            <v>777</v>
          </cell>
          <cell r="AC779">
            <v>823871.3</v>
          </cell>
          <cell r="AE779">
            <v>777</v>
          </cell>
          <cell r="AF779">
            <v>825316.5</v>
          </cell>
          <cell r="AH779">
            <v>777</v>
          </cell>
          <cell r="AI779">
            <v>828637</v>
          </cell>
        </row>
        <row r="780">
          <cell r="Y780">
            <v>778</v>
          </cell>
          <cell r="Z780">
            <v>367392.8</v>
          </cell>
          <cell r="AB780">
            <v>778</v>
          </cell>
          <cell r="AC780">
            <v>824935.3</v>
          </cell>
          <cell r="AE780">
            <v>778</v>
          </cell>
          <cell r="AF780">
            <v>826381.1</v>
          </cell>
          <cell r="AH780">
            <v>778</v>
          </cell>
          <cell r="AI780">
            <v>829697</v>
          </cell>
        </row>
        <row r="781">
          <cell r="Y781">
            <v>779</v>
          </cell>
          <cell r="Z781">
            <v>367865.9</v>
          </cell>
          <cell r="AB781">
            <v>779</v>
          </cell>
          <cell r="AC781">
            <v>825999.4</v>
          </cell>
          <cell r="AE781">
            <v>779</v>
          </cell>
          <cell r="AF781">
            <v>827445.8</v>
          </cell>
          <cell r="AH781">
            <v>779</v>
          </cell>
          <cell r="AI781">
            <v>830767</v>
          </cell>
        </row>
        <row r="782">
          <cell r="Y782">
            <v>780</v>
          </cell>
          <cell r="Z782">
            <v>368338</v>
          </cell>
          <cell r="AB782">
            <v>780</v>
          </cell>
          <cell r="AC782">
            <v>827059</v>
          </cell>
          <cell r="AE782">
            <v>780</v>
          </cell>
          <cell r="AF782">
            <v>828519</v>
          </cell>
          <cell r="AH782">
            <v>780</v>
          </cell>
          <cell r="AI782">
            <v>831847</v>
          </cell>
        </row>
        <row r="783">
          <cell r="Y783">
            <v>781</v>
          </cell>
          <cell r="Z783">
            <v>368811.1</v>
          </cell>
          <cell r="AB783">
            <v>781</v>
          </cell>
          <cell r="AC783">
            <v>828123</v>
          </cell>
          <cell r="AE783">
            <v>781</v>
          </cell>
          <cell r="AF783">
            <v>829583.6</v>
          </cell>
          <cell r="AH783">
            <v>781</v>
          </cell>
          <cell r="AI783">
            <v>832907</v>
          </cell>
        </row>
        <row r="784">
          <cell r="Y784">
            <v>782</v>
          </cell>
          <cell r="Z784">
            <v>369284.2</v>
          </cell>
          <cell r="AB784">
            <v>782</v>
          </cell>
          <cell r="AC784">
            <v>829187.1</v>
          </cell>
          <cell r="AE784">
            <v>782</v>
          </cell>
          <cell r="AF784">
            <v>830648.3</v>
          </cell>
          <cell r="AH784">
            <v>782</v>
          </cell>
          <cell r="AI784">
            <v>833967</v>
          </cell>
        </row>
        <row r="785">
          <cell r="Y785">
            <v>783</v>
          </cell>
          <cell r="Z785">
            <v>369757.3</v>
          </cell>
          <cell r="AB785">
            <v>783</v>
          </cell>
          <cell r="AC785">
            <v>830251.1</v>
          </cell>
          <cell r="AE785">
            <v>783</v>
          </cell>
          <cell r="AF785">
            <v>831712.9</v>
          </cell>
          <cell r="AH785">
            <v>783</v>
          </cell>
          <cell r="AI785">
            <v>835037</v>
          </cell>
        </row>
        <row r="786">
          <cell r="Y786">
            <v>784</v>
          </cell>
          <cell r="Z786">
            <v>370230.4</v>
          </cell>
          <cell r="AB786">
            <v>784</v>
          </cell>
          <cell r="AC786">
            <v>831315.2</v>
          </cell>
          <cell r="AE786">
            <v>784</v>
          </cell>
          <cell r="AF786">
            <v>832777.6</v>
          </cell>
          <cell r="AH786">
            <v>784</v>
          </cell>
          <cell r="AI786">
            <v>836097</v>
          </cell>
        </row>
        <row r="787">
          <cell r="Y787">
            <v>785</v>
          </cell>
          <cell r="Z787">
            <v>370703.5</v>
          </cell>
          <cell r="AB787">
            <v>785</v>
          </cell>
          <cell r="AC787">
            <v>832379.2</v>
          </cell>
          <cell r="AE787">
            <v>785</v>
          </cell>
          <cell r="AF787">
            <v>833842.2</v>
          </cell>
          <cell r="AH787">
            <v>785</v>
          </cell>
          <cell r="AI787">
            <v>837157</v>
          </cell>
        </row>
        <row r="788">
          <cell r="Y788">
            <v>786</v>
          </cell>
          <cell r="Z788">
            <v>371176.6</v>
          </cell>
          <cell r="AB788">
            <v>786</v>
          </cell>
          <cell r="AC788">
            <v>833443.3</v>
          </cell>
          <cell r="AE788">
            <v>786</v>
          </cell>
          <cell r="AF788">
            <v>834906.8</v>
          </cell>
          <cell r="AH788">
            <v>786</v>
          </cell>
          <cell r="AI788">
            <v>838227</v>
          </cell>
        </row>
        <row r="789">
          <cell r="Y789">
            <v>787</v>
          </cell>
          <cell r="Z789">
            <v>371649.7</v>
          </cell>
          <cell r="AB789">
            <v>787</v>
          </cell>
          <cell r="AC789">
            <v>834507.3</v>
          </cell>
          <cell r="AE789">
            <v>787</v>
          </cell>
          <cell r="AF789">
            <v>835971.5</v>
          </cell>
          <cell r="AH789">
            <v>787</v>
          </cell>
          <cell r="AI789">
            <v>839287</v>
          </cell>
        </row>
        <row r="790">
          <cell r="Y790">
            <v>788</v>
          </cell>
          <cell r="Z790">
            <v>372122.8</v>
          </cell>
          <cell r="AB790">
            <v>788</v>
          </cell>
          <cell r="AC790">
            <v>835571.3</v>
          </cell>
          <cell r="AE790">
            <v>788</v>
          </cell>
          <cell r="AF790">
            <v>837036.1</v>
          </cell>
          <cell r="AH790">
            <v>788</v>
          </cell>
          <cell r="AI790">
            <v>840347</v>
          </cell>
        </row>
        <row r="791">
          <cell r="Y791">
            <v>789</v>
          </cell>
          <cell r="Z791">
            <v>372595.9</v>
          </cell>
          <cell r="AB791">
            <v>789</v>
          </cell>
          <cell r="AC791">
            <v>836635.4</v>
          </cell>
          <cell r="AE791">
            <v>789</v>
          </cell>
          <cell r="AF791">
            <v>838100.8</v>
          </cell>
          <cell r="AH791">
            <v>789</v>
          </cell>
          <cell r="AI791">
            <v>841417</v>
          </cell>
        </row>
        <row r="792">
          <cell r="Y792">
            <v>790</v>
          </cell>
          <cell r="Z792">
            <v>373068</v>
          </cell>
          <cell r="AB792">
            <v>790</v>
          </cell>
          <cell r="AC792">
            <v>837696</v>
          </cell>
          <cell r="AE792">
            <v>790</v>
          </cell>
          <cell r="AF792">
            <v>839173</v>
          </cell>
          <cell r="AH792">
            <v>790</v>
          </cell>
          <cell r="AI792">
            <v>842497</v>
          </cell>
        </row>
        <row r="793">
          <cell r="Y793">
            <v>791</v>
          </cell>
          <cell r="Z793">
            <v>373541.1</v>
          </cell>
          <cell r="AB793">
            <v>791</v>
          </cell>
          <cell r="AC793">
            <v>838760</v>
          </cell>
          <cell r="AE793">
            <v>791</v>
          </cell>
          <cell r="AF793">
            <v>840237.6</v>
          </cell>
          <cell r="AH793">
            <v>791</v>
          </cell>
          <cell r="AI793">
            <v>843557</v>
          </cell>
        </row>
        <row r="794">
          <cell r="Y794">
            <v>792</v>
          </cell>
          <cell r="Z794">
            <v>374014.2</v>
          </cell>
          <cell r="AB794">
            <v>792</v>
          </cell>
          <cell r="AC794">
            <v>839824.1</v>
          </cell>
          <cell r="AE794">
            <v>792</v>
          </cell>
          <cell r="AF794">
            <v>841302.3</v>
          </cell>
          <cell r="AH794">
            <v>792</v>
          </cell>
          <cell r="AI794">
            <v>844617</v>
          </cell>
        </row>
        <row r="795">
          <cell r="Y795">
            <v>793</v>
          </cell>
          <cell r="Z795">
            <v>374487.3</v>
          </cell>
          <cell r="AB795">
            <v>793</v>
          </cell>
          <cell r="AC795">
            <v>840888.1</v>
          </cell>
          <cell r="AE795">
            <v>793</v>
          </cell>
          <cell r="AF795">
            <v>842366.9</v>
          </cell>
          <cell r="AH795">
            <v>793</v>
          </cell>
          <cell r="AI795">
            <v>845687</v>
          </cell>
        </row>
        <row r="796">
          <cell r="Y796">
            <v>794</v>
          </cell>
          <cell r="Z796">
            <v>374960.4</v>
          </cell>
          <cell r="AB796">
            <v>794</v>
          </cell>
          <cell r="AC796">
            <v>841952.2</v>
          </cell>
          <cell r="AE796">
            <v>794</v>
          </cell>
          <cell r="AF796">
            <v>843431.6</v>
          </cell>
          <cell r="AH796">
            <v>794</v>
          </cell>
          <cell r="AI796">
            <v>846747</v>
          </cell>
        </row>
        <row r="797">
          <cell r="Y797">
            <v>795</v>
          </cell>
          <cell r="Z797">
            <v>375433.5</v>
          </cell>
          <cell r="AB797">
            <v>795</v>
          </cell>
          <cell r="AC797">
            <v>843016.2</v>
          </cell>
          <cell r="AE797">
            <v>795</v>
          </cell>
          <cell r="AF797">
            <v>844496.2</v>
          </cell>
          <cell r="AH797">
            <v>795</v>
          </cell>
          <cell r="AI797">
            <v>847807</v>
          </cell>
        </row>
        <row r="798">
          <cell r="Y798">
            <v>796</v>
          </cell>
          <cell r="Z798">
            <v>375906.6</v>
          </cell>
          <cell r="AB798">
            <v>796</v>
          </cell>
          <cell r="AC798">
            <v>844080.3</v>
          </cell>
          <cell r="AE798">
            <v>796</v>
          </cell>
          <cell r="AF798">
            <v>845560.8</v>
          </cell>
          <cell r="AH798">
            <v>796</v>
          </cell>
          <cell r="AI798">
            <v>848877</v>
          </cell>
        </row>
        <row r="799">
          <cell r="Y799">
            <v>797</v>
          </cell>
          <cell r="Z799">
            <v>376379.7</v>
          </cell>
          <cell r="AB799">
            <v>797</v>
          </cell>
          <cell r="AC799">
            <v>845144.3</v>
          </cell>
          <cell r="AE799">
            <v>797</v>
          </cell>
          <cell r="AF799">
            <v>846625.5</v>
          </cell>
          <cell r="AH799">
            <v>797</v>
          </cell>
          <cell r="AI799">
            <v>849937</v>
          </cell>
        </row>
        <row r="800">
          <cell r="Y800">
            <v>798</v>
          </cell>
          <cell r="Z800">
            <v>376852.8</v>
          </cell>
          <cell r="AB800">
            <v>798</v>
          </cell>
          <cell r="AC800">
            <v>846208.3</v>
          </cell>
          <cell r="AE800">
            <v>798</v>
          </cell>
          <cell r="AF800">
            <v>847690.1</v>
          </cell>
          <cell r="AH800">
            <v>798</v>
          </cell>
          <cell r="AI800">
            <v>850997</v>
          </cell>
        </row>
        <row r="801">
          <cell r="Y801">
            <v>799</v>
          </cell>
          <cell r="Z801">
            <v>377325.9</v>
          </cell>
          <cell r="AB801">
            <v>799</v>
          </cell>
          <cell r="AC801">
            <v>847272.4</v>
          </cell>
          <cell r="AE801">
            <v>799</v>
          </cell>
          <cell r="AF801">
            <v>848754.8</v>
          </cell>
          <cell r="AH801">
            <v>799</v>
          </cell>
          <cell r="AI801">
            <v>852067</v>
          </cell>
        </row>
        <row r="802">
          <cell r="Y802">
            <v>800</v>
          </cell>
          <cell r="Z802">
            <v>377797</v>
          </cell>
          <cell r="AB802">
            <v>800</v>
          </cell>
          <cell r="AC802">
            <v>848333</v>
          </cell>
          <cell r="AE802">
            <v>800</v>
          </cell>
          <cell r="AF802">
            <v>849828</v>
          </cell>
          <cell r="AH802">
            <v>800</v>
          </cell>
          <cell r="AI802">
            <v>853148</v>
          </cell>
        </row>
        <row r="803">
          <cell r="Y803">
            <v>801</v>
          </cell>
          <cell r="Z803">
            <v>378270.1</v>
          </cell>
          <cell r="AB803">
            <v>801</v>
          </cell>
          <cell r="AC803">
            <v>849397</v>
          </cell>
          <cell r="AE803">
            <v>801</v>
          </cell>
          <cell r="AF803">
            <v>850892.6</v>
          </cell>
          <cell r="AH803">
            <v>801</v>
          </cell>
          <cell r="AI803">
            <v>854208</v>
          </cell>
        </row>
        <row r="804">
          <cell r="Y804">
            <v>802</v>
          </cell>
          <cell r="Z804">
            <v>378743.2</v>
          </cell>
          <cell r="AB804">
            <v>802</v>
          </cell>
          <cell r="AC804">
            <v>850461.1</v>
          </cell>
          <cell r="AE804">
            <v>802</v>
          </cell>
          <cell r="AF804">
            <v>851957.3</v>
          </cell>
          <cell r="AH804">
            <v>802</v>
          </cell>
          <cell r="AI804">
            <v>855268</v>
          </cell>
        </row>
        <row r="805">
          <cell r="Y805">
            <v>803</v>
          </cell>
          <cell r="Z805">
            <v>379216.3</v>
          </cell>
          <cell r="AB805">
            <v>803</v>
          </cell>
          <cell r="AC805">
            <v>851525.1</v>
          </cell>
          <cell r="AE805">
            <v>803</v>
          </cell>
          <cell r="AF805">
            <v>853021.9</v>
          </cell>
          <cell r="AH805">
            <v>803</v>
          </cell>
          <cell r="AI805">
            <v>856338</v>
          </cell>
        </row>
        <row r="806">
          <cell r="Y806">
            <v>804</v>
          </cell>
          <cell r="Z806">
            <v>379689.4</v>
          </cell>
          <cell r="AB806">
            <v>804</v>
          </cell>
          <cell r="AC806">
            <v>852589.2</v>
          </cell>
          <cell r="AE806">
            <v>804</v>
          </cell>
          <cell r="AF806">
            <v>854086.6</v>
          </cell>
          <cell r="AH806">
            <v>804</v>
          </cell>
          <cell r="AI806">
            <v>857398</v>
          </cell>
        </row>
        <row r="807">
          <cell r="Y807">
            <v>805</v>
          </cell>
          <cell r="Z807">
            <v>380162.5</v>
          </cell>
          <cell r="AB807">
            <v>805</v>
          </cell>
          <cell r="AC807">
            <v>853653.2</v>
          </cell>
          <cell r="AE807">
            <v>805</v>
          </cell>
          <cell r="AF807">
            <v>855151.2</v>
          </cell>
          <cell r="AH807">
            <v>805</v>
          </cell>
          <cell r="AI807">
            <v>858458</v>
          </cell>
        </row>
        <row r="808">
          <cell r="Y808">
            <v>806</v>
          </cell>
          <cell r="Z808">
            <v>380635.6</v>
          </cell>
          <cell r="AB808">
            <v>806</v>
          </cell>
          <cell r="AC808">
            <v>854717.3</v>
          </cell>
          <cell r="AE808">
            <v>806</v>
          </cell>
          <cell r="AF808">
            <v>856215.8</v>
          </cell>
          <cell r="AH808">
            <v>806</v>
          </cell>
          <cell r="AI808">
            <v>859528</v>
          </cell>
        </row>
        <row r="809">
          <cell r="Y809">
            <v>807</v>
          </cell>
          <cell r="Z809">
            <v>381108.7</v>
          </cell>
          <cell r="AB809">
            <v>807</v>
          </cell>
          <cell r="AC809">
            <v>855781.3</v>
          </cell>
          <cell r="AE809">
            <v>807</v>
          </cell>
          <cell r="AF809">
            <v>857280.5</v>
          </cell>
          <cell r="AH809">
            <v>807</v>
          </cell>
          <cell r="AI809">
            <v>860588</v>
          </cell>
        </row>
        <row r="810">
          <cell r="Y810">
            <v>808</v>
          </cell>
          <cell r="Z810">
            <v>381581.8</v>
          </cell>
          <cell r="AB810">
            <v>808</v>
          </cell>
          <cell r="AC810">
            <v>856845.3</v>
          </cell>
          <cell r="AE810">
            <v>808</v>
          </cell>
          <cell r="AF810">
            <v>858345.1</v>
          </cell>
          <cell r="AH810">
            <v>808</v>
          </cell>
          <cell r="AI810">
            <v>861648</v>
          </cell>
        </row>
        <row r="811">
          <cell r="Y811">
            <v>809</v>
          </cell>
          <cell r="Z811">
            <v>382054.9</v>
          </cell>
          <cell r="AB811">
            <v>809</v>
          </cell>
          <cell r="AC811">
            <v>857909.4</v>
          </cell>
          <cell r="AE811">
            <v>809</v>
          </cell>
          <cell r="AF811">
            <v>859409.8</v>
          </cell>
          <cell r="AH811">
            <v>809</v>
          </cell>
          <cell r="AI811">
            <v>862718</v>
          </cell>
        </row>
        <row r="812">
          <cell r="Y812">
            <v>810</v>
          </cell>
          <cell r="Z812">
            <v>382527</v>
          </cell>
          <cell r="AB812">
            <v>810</v>
          </cell>
          <cell r="AC812">
            <v>858969</v>
          </cell>
          <cell r="AE812">
            <v>810</v>
          </cell>
          <cell r="AF812">
            <v>860483</v>
          </cell>
          <cell r="AH812">
            <v>810</v>
          </cell>
          <cell r="AI812">
            <v>863798</v>
          </cell>
        </row>
        <row r="813">
          <cell r="Y813">
            <v>811</v>
          </cell>
          <cell r="Z813">
            <v>383000.1</v>
          </cell>
          <cell r="AB813">
            <v>811</v>
          </cell>
          <cell r="AC813">
            <v>860033</v>
          </cell>
          <cell r="AE813">
            <v>811</v>
          </cell>
          <cell r="AF813">
            <v>861547.6</v>
          </cell>
          <cell r="AH813">
            <v>811</v>
          </cell>
          <cell r="AI813">
            <v>864858</v>
          </cell>
        </row>
        <row r="814">
          <cell r="Y814">
            <v>812</v>
          </cell>
          <cell r="Z814">
            <v>383473.2</v>
          </cell>
          <cell r="AB814">
            <v>812</v>
          </cell>
          <cell r="AC814">
            <v>861097.1</v>
          </cell>
          <cell r="AE814">
            <v>812</v>
          </cell>
          <cell r="AF814">
            <v>862612.3</v>
          </cell>
          <cell r="AH814">
            <v>812</v>
          </cell>
          <cell r="AI814">
            <v>865918</v>
          </cell>
        </row>
        <row r="815">
          <cell r="Y815">
            <v>813</v>
          </cell>
          <cell r="Z815">
            <v>383946.3</v>
          </cell>
          <cell r="AB815">
            <v>813</v>
          </cell>
          <cell r="AC815">
            <v>862161.1</v>
          </cell>
          <cell r="AE815">
            <v>813</v>
          </cell>
          <cell r="AF815">
            <v>863676.9</v>
          </cell>
          <cell r="AH815">
            <v>813</v>
          </cell>
          <cell r="AI815">
            <v>866988</v>
          </cell>
        </row>
        <row r="816">
          <cell r="Y816">
            <v>814</v>
          </cell>
          <cell r="Z816">
            <v>384419.4</v>
          </cell>
          <cell r="AB816">
            <v>814</v>
          </cell>
          <cell r="AC816">
            <v>863225.2</v>
          </cell>
          <cell r="AE816">
            <v>814</v>
          </cell>
          <cell r="AF816">
            <v>864741.6</v>
          </cell>
          <cell r="AH816">
            <v>814</v>
          </cell>
          <cell r="AI816">
            <v>868048</v>
          </cell>
        </row>
        <row r="817">
          <cell r="Y817">
            <v>815</v>
          </cell>
          <cell r="Z817">
            <v>384892.5</v>
          </cell>
          <cell r="AB817">
            <v>815</v>
          </cell>
          <cell r="AC817">
            <v>864289.2</v>
          </cell>
          <cell r="AE817">
            <v>815</v>
          </cell>
          <cell r="AF817">
            <v>865806.2</v>
          </cell>
          <cell r="AH817">
            <v>815</v>
          </cell>
          <cell r="AI817">
            <v>869108</v>
          </cell>
        </row>
        <row r="818">
          <cell r="Y818">
            <v>816</v>
          </cell>
          <cell r="Z818">
            <v>385365.6</v>
          </cell>
          <cell r="AB818">
            <v>816</v>
          </cell>
          <cell r="AC818">
            <v>865353.3</v>
          </cell>
          <cell r="AE818">
            <v>816</v>
          </cell>
          <cell r="AF818">
            <v>866870.8</v>
          </cell>
          <cell r="AH818">
            <v>816</v>
          </cell>
          <cell r="AI818">
            <v>870178</v>
          </cell>
        </row>
        <row r="819">
          <cell r="Y819">
            <v>817</v>
          </cell>
          <cell r="Z819">
            <v>385838.7</v>
          </cell>
          <cell r="AB819">
            <v>817</v>
          </cell>
          <cell r="AC819">
            <v>866417.3</v>
          </cell>
          <cell r="AE819">
            <v>817</v>
          </cell>
          <cell r="AF819">
            <v>867935.5</v>
          </cell>
          <cell r="AH819">
            <v>817</v>
          </cell>
          <cell r="AI819">
            <v>871238</v>
          </cell>
        </row>
        <row r="820">
          <cell r="Y820">
            <v>818</v>
          </cell>
          <cell r="Z820">
            <v>386311.8</v>
          </cell>
          <cell r="AB820">
            <v>818</v>
          </cell>
          <cell r="AC820">
            <v>867481.3</v>
          </cell>
          <cell r="AE820">
            <v>818</v>
          </cell>
          <cell r="AF820">
            <v>869000.1</v>
          </cell>
          <cell r="AH820">
            <v>818</v>
          </cell>
          <cell r="AI820">
            <v>872298</v>
          </cell>
        </row>
        <row r="821">
          <cell r="Y821">
            <v>819</v>
          </cell>
          <cell r="Z821">
            <v>386784.9</v>
          </cell>
          <cell r="AB821">
            <v>819</v>
          </cell>
          <cell r="AC821">
            <v>868545.4</v>
          </cell>
          <cell r="AE821">
            <v>819</v>
          </cell>
          <cell r="AF821">
            <v>870064.8</v>
          </cell>
          <cell r="AH821">
            <v>819</v>
          </cell>
          <cell r="AI821">
            <v>873368</v>
          </cell>
        </row>
        <row r="822">
          <cell r="Y822">
            <v>820</v>
          </cell>
          <cell r="Z822">
            <v>387257</v>
          </cell>
          <cell r="AB822">
            <v>820</v>
          </cell>
          <cell r="AC822">
            <v>869606</v>
          </cell>
          <cell r="AE822">
            <v>820</v>
          </cell>
          <cell r="AF822">
            <v>871138</v>
          </cell>
          <cell r="AH822">
            <v>820</v>
          </cell>
          <cell r="AI822">
            <v>874448</v>
          </cell>
        </row>
        <row r="823">
          <cell r="Y823">
            <v>821</v>
          </cell>
          <cell r="Z823">
            <v>387730.1</v>
          </cell>
          <cell r="AB823">
            <v>821</v>
          </cell>
          <cell r="AC823">
            <v>870670</v>
          </cell>
          <cell r="AE823">
            <v>821</v>
          </cell>
          <cell r="AF823">
            <v>872202.6</v>
          </cell>
          <cell r="AH823">
            <v>821</v>
          </cell>
          <cell r="AI823">
            <v>875508</v>
          </cell>
        </row>
        <row r="824">
          <cell r="Y824">
            <v>822</v>
          </cell>
          <cell r="Z824">
            <v>388203.2</v>
          </cell>
          <cell r="AB824">
            <v>822</v>
          </cell>
          <cell r="AC824">
            <v>871734.1</v>
          </cell>
          <cell r="AE824">
            <v>822</v>
          </cell>
          <cell r="AF824">
            <v>873267.3</v>
          </cell>
          <cell r="AH824">
            <v>822</v>
          </cell>
          <cell r="AI824">
            <v>876568</v>
          </cell>
        </row>
        <row r="825">
          <cell r="Y825">
            <v>823</v>
          </cell>
          <cell r="Z825">
            <v>388676.3</v>
          </cell>
          <cell r="AB825">
            <v>823</v>
          </cell>
          <cell r="AC825">
            <v>872798.1</v>
          </cell>
          <cell r="AE825">
            <v>823</v>
          </cell>
          <cell r="AF825">
            <v>874331.9</v>
          </cell>
          <cell r="AH825">
            <v>823</v>
          </cell>
          <cell r="AI825">
            <v>877638</v>
          </cell>
        </row>
        <row r="826">
          <cell r="Y826">
            <v>824</v>
          </cell>
          <cell r="Z826">
            <v>389149.4</v>
          </cell>
          <cell r="AB826">
            <v>824</v>
          </cell>
          <cell r="AC826">
            <v>873862.2</v>
          </cell>
          <cell r="AE826">
            <v>824</v>
          </cell>
          <cell r="AF826">
            <v>875396.6</v>
          </cell>
          <cell r="AH826">
            <v>824</v>
          </cell>
          <cell r="AI826">
            <v>878698</v>
          </cell>
        </row>
        <row r="827">
          <cell r="Y827">
            <v>825</v>
          </cell>
          <cell r="Z827">
            <v>389622.5</v>
          </cell>
          <cell r="AB827">
            <v>825</v>
          </cell>
          <cell r="AC827">
            <v>874926.2</v>
          </cell>
          <cell r="AE827">
            <v>825</v>
          </cell>
          <cell r="AF827">
            <v>876461.2</v>
          </cell>
          <cell r="AH827">
            <v>825</v>
          </cell>
          <cell r="AI827">
            <v>879758</v>
          </cell>
        </row>
        <row r="828">
          <cell r="Y828">
            <v>826</v>
          </cell>
          <cell r="Z828">
            <v>390095.6</v>
          </cell>
          <cell r="AB828">
            <v>826</v>
          </cell>
          <cell r="AC828">
            <v>875990.3</v>
          </cell>
          <cell r="AE828">
            <v>826</v>
          </cell>
          <cell r="AF828">
            <v>877525.8</v>
          </cell>
          <cell r="AH828">
            <v>826</v>
          </cell>
          <cell r="AI828">
            <v>880828</v>
          </cell>
        </row>
        <row r="829">
          <cell r="Y829">
            <v>827</v>
          </cell>
          <cell r="Z829">
            <v>390568.7</v>
          </cell>
          <cell r="AB829">
            <v>827</v>
          </cell>
          <cell r="AC829">
            <v>877054.3</v>
          </cell>
          <cell r="AE829">
            <v>827</v>
          </cell>
          <cell r="AF829">
            <v>878590.5</v>
          </cell>
          <cell r="AH829">
            <v>827</v>
          </cell>
          <cell r="AI829">
            <v>881888</v>
          </cell>
        </row>
        <row r="830">
          <cell r="Y830">
            <v>828</v>
          </cell>
          <cell r="Z830">
            <v>391041.8</v>
          </cell>
          <cell r="AB830">
            <v>828</v>
          </cell>
          <cell r="AC830">
            <v>878118.3</v>
          </cell>
          <cell r="AE830">
            <v>828</v>
          </cell>
          <cell r="AF830">
            <v>879655.1</v>
          </cell>
          <cell r="AH830">
            <v>828</v>
          </cell>
          <cell r="AI830">
            <v>882948</v>
          </cell>
        </row>
        <row r="831">
          <cell r="Y831">
            <v>829</v>
          </cell>
          <cell r="Z831">
            <v>391514.9</v>
          </cell>
          <cell r="AB831">
            <v>829</v>
          </cell>
          <cell r="AC831">
            <v>879182.4</v>
          </cell>
          <cell r="AE831">
            <v>829</v>
          </cell>
          <cell r="AF831">
            <v>880719.8</v>
          </cell>
          <cell r="AH831">
            <v>829</v>
          </cell>
          <cell r="AI831">
            <v>884018</v>
          </cell>
        </row>
        <row r="832">
          <cell r="Y832">
            <v>830</v>
          </cell>
          <cell r="Z832">
            <v>391987</v>
          </cell>
          <cell r="AB832">
            <v>830</v>
          </cell>
          <cell r="AC832">
            <v>880243</v>
          </cell>
          <cell r="AE832">
            <v>830</v>
          </cell>
          <cell r="AF832">
            <v>881793</v>
          </cell>
          <cell r="AH832">
            <v>830</v>
          </cell>
          <cell r="AI832">
            <v>885099</v>
          </cell>
        </row>
        <row r="833">
          <cell r="Y833">
            <v>831</v>
          </cell>
          <cell r="Z833">
            <v>392460.1</v>
          </cell>
          <cell r="AB833">
            <v>831</v>
          </cell>
          <cell r="AC833">
            <v>881307</v>
          </cell>
          <cell r="AE833">
            <v>831</v>
          </cell>
          <cell r="AF833">
            <v>882857.6</v>
          </cell>
          <cell r="AH833">
            <v>831</v>
          </cell>
          <cell r="AI833">
            <v>886159</v>
          </cell>
        </row>
        <row r="834">
          <cell r="Y834">
            <v>832</v>
          </cell>
          <cell r="Z834">
            <v>392933.2</v>
          </cell>
          <cell r="AB834">
            <v>832</v>
          </cell>
          <cell r="AC834">
            <v>882371.1</v>
          </cell>
          <cell r="AE834">
            <v>832</v>
          </cell>
          <cell r="AF834">
            <v>883922.3</v>
          </cell>
          <cell r="AH834">
            <v>832</v>
          </cell>
          <cell r="AI834">
            <v>887219</v>
          </cell>
        </row>
        <row r="835">
          <cell r="Y835">
            <v>833</v>
          </cell>
          <cell r="Z835">
            <v>393406.3</v>
          </cell>
          <cell r="AB835">
            <v>833</v>
          </cell>
          <cell r="AC835">
            <v>883435.1</v>
          </cell>
          <cell r="AE835">
            <v>833</v>
          </cell>
          <cell r="AF835">
            <v>884986.9</v>
          </cell>
          <cell r="AH835">
            <v>833</v>
          </cell>
          <cell r="AI835">
            <v>888289</v>
          </cell>
        </row>
        <row r="836">
          <cell r="Y836">
            <v>834</v>
          </cell>
          <cell r="Z836">
            <v>393879.4</v>
          </cell>
          <cell r="AB836">
            <v>834</v>
          </cell>
          <cell r="AC836">
            <v>884499.2</v>
          </cell>
          <cell r="AE836">
            <v>834</v>
          </cell>
          <cell r="AF836">
            <v>886051.6</v>
          </cell>
          <cell r="AH836">
            <v>834</v>
          </cell>
          <cell r="AI836">
            <v>889349</v>
          </cell>
        </row>
        <row r="837">
          <cell r="Y837">
            <v>835</v>
          </cell>
          <cell r="Z837">
            <v>394352.5</v>
          </cell>
          <cell r="AB837">
            <v>835</v>
          </cell>
          <cell r="AC837">
            <v>885563.2</v>
          </cell>
          <cell r="AE837">
            <v>835</v>
          </cell>
          <cell r="AF837">
            <v>887116.2</v>
          </cell>
          <cell r="AH837">
            <v>835</v>
          </cell>
          <cell r="AI837">
            <v>890409</v>
          </cell>
        </row>
        <row r="838">
          <cell r="Y838">
            <v>836</v>
          </cell>
          <cell r="Z838">
            <v>394825.6</v>
          </cell>
          <cell r="AB838">
            <v>836</v>
          </cell>
          <cell r="AC838">
            <v>886627.3</v>
          </cell>
          <cell r="AE838">
            <v>836</v>
          </cell>
          <cell r="AF838">
            <v>888180.8</v>
          </cell>
          <cell r="AH838">
            <v>836</v>
          </cell>
          <cell r="AI838">
            <v>891479</v>
          </cell>
        </row>
        <row r="839">
          <cell r="Y839">
            <v>837</v>
          </cell>
          <cell r="Z839">
            <v>395298.7</v>
          </cell>
          <cell r="AB839">
            <v>837</v>
          </cell>
          <cell r="AC839">
            <v>887691.3</v>
          </cell>
          <cell r="AE839">
            <v>837</v>
          </cell>
          <cell r="AF839">
            <v>889245.5</v>
          </cell>
          <cell r="AH839">
            <v>837</v>
          </cell>
          <cell r="AI839">
            <v>892539</v>
          </cell>
        </row>
        <row r="840">
          <cell r="Y840">
            <v>838</v>
          </cell>
          <cell r="Z840">
            <v>395771.8</v>
          </cell>
          <cell r="AB840">
            <v>838</v>
          </cell>
          <cell r="AC840">
            <v>888755.3</v>
          </cell>
          <cell r="AE840">
            <v>838</v>
          </cell>
          <cell r="AF840">
            <v>890310.1</v>
          </cell>
          <cell r="AH840">
            <v>838</v>
          </cell>
          <cell r="AI840">
            <v>893599</v>
          </cell>
        </row>
        <row r="841">
          <cell r="Y841">
            <v>839</v>
          </cell>
          <cell r="Z841">
            <v>396244.9</v>
          </cell>
          <cell r="AB841">
            <v>839</v>
          </cell>
          <cell r="AC841">
            <v>889819.4</v>
          </cell>
          <cell r="AE841">
            <v>839</v>
          </cell>
          <cell r="AF841">
            <v>891374.8</v>
          </cell>
          <cell r="AH841">
            <v>839</v>
          </cell>
          <cell r="AI841">
            <v>894669</v>
          </cell>
        </row>
        <row r="842">
          <cell r="Y842">
            <v>840</v>
          </cell>
          <cell r="Z842">
            <v>396717</v>
          </cell>
          <cell r="AB842">
            <v>840</v>
          </cell>
          <cell r="AC842">
            <v>890879</v>
          </cell>
          <cell r="AE842">
            <v>840</v>
          </cell>
          <cell r="AF842">
            <v>892448</v>
          </cell>
          <cell r="AH842">
            <v>840</v>
          </cell>
          <cell r="AI842">
            <v>895749</v>
          </cell>
        </row>
        <row r="843">
          <cell r="Y843">
            <v>841</v>
          </cell>
          <cell r="Z843">
            <v>397190.1</v>
          </cell>
          <cell r="AB843">
            <v>841</v>
          </cell>
          <cell r="AC843">
            <v>891943</v>
          </cell>
          <cell r="AE843">
            <v>841</v>
          </cell>
          <cell r="AF843">
            <v>893512.6</v>
          </cell>
          <cell r="AH843">
            <v>841</v>
          </cell>
          <cell r="AI843">
            <v>896809</v>
          </cell>
        </row>
        <row r="844">
          <cell r="Y844">
            <v>842</v>
          </cell>
          <cell r="Z844">
            <v>397663.2</v>
          </cell>
          <cell r="AB844">
            <v>842</v>
          </cell>
          <cell r="AC844">
            <v>893007.1</v>
          </cell>
          <cell r="AE844">
            <v>842</v>
          </cell>
          <cell r="AF844">
            <v>894577.3</v>
          </cell>
          <cell r="AH844">
            <v>842</v>
          </cell>
          <cell r="AI844">
            <v>897869</v>
          </cell>
        </row>
        <row r="845">
          <cell r="Y845">
            <v>843</v>
          </cell>
          <cell r="Z845">
            <v>398136.3</v>
          </cell>
          <cell r="AB845">
            <v>843</v>
          </cell>
          <cell r="AC845">
            <v>894071.1</v>
          </cell>
          <cell r="AE845">
            <v>843</v>
          </cell>
          <cell r="AF845">
            <v>895641.9</v>
          </cell>
          <cell r="AH845">
            <v>843</v>
          </cell>
          <cell r="AI845">
            <v>898939</v>
          </cell>
        </row>
        <row r="846">
          <cell r="Y846">
            <v>844</v>
          </cell>
          <cell r="Z846">
            <v>398609.4</v>
          </cell>
          <cell r="AB846">
            <v>844</v>
          </cell>
          <cell r="AC846">
            <v>895135.2</v>
          </cell>
          <cell r="AE846">
            <v>844</v>
          </cell>
          <cell r="AF846">
            <v>896706.6</v>
          </cell>
          <cell r="AH846">
            <v>844</v>
          </cell>
          <cell r="AI846">
            <v>899999</v>
          </cell>
        </row>
        <row r="847">
          <cell r="Y847">
            <v>845</v>
          </cell>
          <cell r="Z847">
            <v>399082.5</v>
          </cell>
          <cell r="AB847">
            <v>845</v>
          </cell>
          <cell r="AC847">
            <v>896199.2</v>
          </cell>
          <cell r="AE847">
            <v>845</v>
          </cell>
          <cell r="AF847">
            <v>897771.2</v>
          </cell>
          <cell r="AH847">
            <v>845</v>
          </cell>
          <cell r="AI847">
            <v>901059</v>
          </cell>
        </row>
        <row r="848">
          <cell r="Y848">
            <v>846</v>
          </cell>
          <cell r="Z848">
            <v>399555.6</v>
          </cell>
          <cell r="AB848">
            <v>846</v>
          </cell>
          <cell r="AC848">
            <v>897263.3</v>
          </cell>
          <cell r="AE848">
            <v>846</v>
          </cell>
          <cell r="AF848">
            <v>898835.8</v>
          </cell>
          <cell r="AH848">
            <v>846</v>
          </cell>
          <cell r="AI848">
            <v>902129</v>
          </cell>
        </row>
        <row r="849">
          <cell r="Y849">
            <v>847</v>
          </cell>
          <cell r="Z849">
            <v>400028.7</v>
          </cell>
          <cell r="AB849">
            <v>847</v>
          </cell>
          <cell r="AC849">
            <v>898327.3</v>
          </cell>
          <cell r="AE849">
            <v>847</v>
          </cell>
          <cell r="AF849">
            <v>899900.5</v>
          </cell>
          <cell r="AH849">
            <v>847</v>
          </cell>
          <cell r="AI849">
            <v>903189</v>
          </cell>
        </row>
        <row r="850">
          <cell r="Y850">
            <v>848</v>
          </cell>
          <cell r="Z850">
            <v>400501.8</v>
          </cell>
          <cell r="AB850">
            <v>848</v>
          </cell>
          <cell r="AC850">
            <v>899391.3</v>
          </cell>
          <cell r="AE850">
            <v>848</v>
          </cell>
          <cell r="AF850">
            <v>900965.1</v>
          </cell>
          <cell r="AH850">
            <v>848</v>
          </cell>
          <cell r="AI850">
            <v>904249</v>
          </cell>
        </row>
        <row r="851">
          <cell r="Y851">
            <v>849</v>
          </cell>
          <cell r="Z851">
            <v>400974.9</v>
          </cell>
          <cell r="AB851">
            <v>849</v>
          </cell>
          <cell r="AC851">
            <v>900455.4</v>
          </cell>
          <cell r="AE851">
            <v>849</v>
          </cell>
          <cell r="AF851">
            <v>902029.8</v>
          </cell>
          <cell r="AH851">
            <v>849</v>
          </cell>
          <cell r="AI851">
            <v>905319</v>
          </cell>
        </row>
        <row r="852">
          <cell r="Y852">
            <v>850</v>
          </cell>
          <cell r="Z852">
            <v>401447</v>
          </cell>
          <cell r="AB852">
            <v>850</v>
          </cell>
          <cell r="AC852">
            <v>901516</v>
          </cell>
          <cell r="AE852">
            <v>850</v>
          </cell>
          <cell r="AF852">
            <v>903103</v>
          </cell>
          <cell r="AH852">
            <v>850</v>
          </cell>
          <cell r="AI852">
            <v>906399</v>
          </cell>
        </row>
        <row r="853">
          <cell r="Y853">
            <v>851</v>
          </cell>
          <cell r="Z853">
            <v>401920.1</v>
          </cell>
          <cell r="AB853">
            <v>851</v>
          </cell>
          <cell r="AC853">
            <v>902580</v>
          </cell>
          <cell r="AE853">
            <v>851</v>
          </cell>
          <cell r="AF853">
            <v>904167.6</v>
          </cell>
          <cell r="AH853">
            <v>851</v>
          </cell>
          <cell r="AI853">
            <v>907459</v>
          </cell>
        </row>
        <row r="854">
          <cell r="Y854">
            <v>852</v>
          </cell>
          <cell r="Z854">
            <v>402393.2</v>
          </cell>
          <cell r="AB854">
            <v>852</v>
          </cell>
          <cell r="AC854">
            <v>903644.1</v>
          </cell>
          <cell r="AE854">
            <v>852</v>
          </cell>
          <cell r="AF854">
            <v>905232.3</v>
          </cell>
          <cell r="AH854">
            <v>852</v>
          </cell>
          <cell r="AI854">
            <v>908519</v>
          </cell>
        </row>
        <row r="855">
          <cell r="Y855">
            <v>853</v>
          </cell>
          <cell r="Z855">
            <v>402866.3</v>
          </cell>
          <cell r="AB855">
            <v>853</v>
          </cell>
          <cell r="AC855">
            <v>904708.1</v>
          </cell>
          <cell r="AE855">
            <v>853</v>
          </cell>
          <cell r="AF855">
            <v>906296.9</v>
          </cell>
          <cell r="AH855">
            <v>853</v>
          </cell>
          <cell r="AI855">
            <v>909589</v>
          </cell>
        </row>
        <row r="856">
          <cell r="Y856">
            <v>854</v>
          </cell>
          <cell r="Z856">
            <v>403339.4</v>
          </cell>
          <cell r="AB856">
            <v>854</v>
          </cell>
          <cell r="AC856">
            <v>905772.2</v>
          </cell>
          <cell r="AE856">
            <v>854</v>
          </cell>
          <cell r="AF856">
            <v>907361.6</v>
          </cell>
          <cell r="AH856">
            <v>854</v>
          </cell>
          <cell r="AI856">
            <v>910649</v>
          </cell>
        </row>
        <row r="857">
          <cell r="Y857">
            <v>855</v>
          </cell>
          <cell r="Z857">
            <v>403812.5</v>
          </cell>
          <cell r="AB857">
            <v>855</v>
          </cell>
          <cell r="AC857">
            <v>906836.2</v>
          </cell>
          <cell r="AE857">
            <v>855</v>
          </cell>
          <cell r="AF857">
            <v>908426.2</v>
          </cell>
          <cell r="AH857">
            <v>855</v>
          </cell>
          <cell r="AI857">
            <v>911709</v>
          </cell>
        </row>
        <row r="858">
          <cell r="Y858">
            <v>856</v>
          </cell>
          <cell r="Z858">
            <v>404285.6</v>
          </cell>
          <cell r="AB858">
            <v>856</v>
          </cell>
          <cell r="AC858">
            <v>907900.3</v>
          </cell>
          <cell r="AE858">
            <v>856</v>
          </cell>
          <cell r="AF858">
            <v>909490.8</v>
          </cell>
          <cell r="AH858">
            <v>856</v>
          </cell>
          <cell r="AI858">
            <v>912779</v>
          </cell>
        </row>
        <row r="859">
          <cell r="Y859">
            <v>857</v>
          </cell>
          <cell r="Z859">
            <v>404758.7</v>
          </cell>
          <cell r="AB859">
            <v>857</v>
          </cell>
          <cell r="AC859">
            <v>908964.3</v>
          </cell>
          <cell r="AE859">
            <v>857</v>
          </cell>
          <cell r="AF859">
            <v>910555.5</v>
          </cell>
          <cell r="AH859">
            <v>857</v>
          </cell>
          <cell r="AI859">
            <v>913839</v>
          </cell>
        </row>
        <row r="860">
          <cell r="Y860">
            <v>858</v>
          </cell>
          <cell r="Z860">
            <v>405231.8</v>
          </cell>
          <cell r="AB860">
            <v>858</v>
          </cell>
          <cell r="AC860">
            <v>910028.3</v>
          </cell>
          <cell r="AE860">
            <v>858</v>
          </cell>
          <cell r="AF860">
            <v>911620.1</v>
          </cell>
          <cell r="AH860">
            <v>858</v>
          </cell>
          <cell r="AI860">
            <v>914899</v>
          </cell>
        </row>
        <row r="861">
          <cell r="Y861">
            <v>859</v>
          </cell>
          <cell r="Z861">
            <v>405704.9</v>
          </cell>
          <cell r="AB861">
            <v>859</v>
          </cell>
          <cell r="AC861">
            <v>911092.4</v>
          </cell>
          <cell r="AE861">
            <v>859</v>
          </cell>
          <cell r="AF861">
            <v>912684.8</v>
          </cell>
          <cell r="AH861">
            <v>859</v>
          </cell>
          <cell r="AI861">
            <v>915969</v>
          </cell>
        </row>
        <row r="862">
          <cell r="Y862">
            <v>860</v>
          </cell>
          <cell r="Z862">
            <v>406177</v>
          </cell>
          <cell r="AB862">
            <v>860</v>
          </cell>
          <cell r="AC862">
            <v>912153</v>
          </cell>
          <cell r="AE862">
            <v>860</v>
          </cell>
          <cell r="AF862">
            <v>913758</v>
          </cell>
          <cell r="AH862">
            <v>860</v>
          </cell>
          <cell r="AI862">
            <v>917049</v>
          </cell>
        </row>
        <row r="863">
          <cell r="Y863">
            <v>861</v>
          </cell>
          <cell r="Z863">
            <v>406650.1</v>
          </cell>
          <cell r="AB863">
            <v>861</v>
          </cell>
          <cell r="AC863">
            <v>913217</v>
          </cell>
          <cell r="AE863">
            <v>861</v>
          </cell>
          <cell r="AF863">
            <v>914822.6</v>
          </cell>
          <cell r="AH863">
            <v>861</v>
          </cell>
          <cell r="AI863">
            <v>918109</v>
          </cell>
        </row>
        <row r="864">
          <cell r="Y864">
            <v>862</v>
          </cell>
          <cell r="Z864">
            <v>407123.20000000001</v>
          </cell>
          <cell r="AB864">
            <v>862</v>
          </cell>
          <cell r="AC864">
            <v>914281.1</v>
          </cell>
          <cell r="AE864">
            <v>862</v>
          </cell>
          <cell r="AF864">
            <v>915887.3</v>
          </cell>
          <cell r="AH864">
            <v>862</v>
          </cell>
          <cell r="AI864">
            <v>919169</v>
          </cell>
        </row>
        <row r="865">
          <cell r="Y865">
            <v>863</v>
          </cell>
          <cell r="Z865">
            <v>407596.3</v>
          </cell>
          <cell r="AB865">
            <v>863</v>
          </cell>
          <cell r="AC865">
            <v>915345.1</v>
          </cell>
          <cell r="AE865">
            <v>863</v>
          </cell>
          <cell r="AF865">
            <v>916951.9</v>
          </cell>
          <cell r="AH865">
            <v>863</v>
          </cell>
          <cell r="AI865">
            <v>920239</v>
          </cell>
        </row>
        <row r="866">
          <cell r="Y866">
            <v>864</v>
          </cell>
          <cell r="Z866">
            <v>408069.4</v>
          </cell>
          <cell r="AB866">
            <v>864</v>
          </cell>
          <cell r="AC866">
            <v>916409.2</v>
          </cell>
          <cell r="AE866">
            <v>864</v>
          </cell>
          <cell r="AF866">
            <v>918016.6</v>
          </cell>
          <cell r="AH866">
            <v>864</v>
          </cell>
          <cell r="AI866">
            <v>921299</v>
          </cell>
        </row>
        <row r="867">
          <cell r="Y867">
            <v>865</v>
          </cell>
          <cell r="Z867">
            <v>408542.5</v>
          </cell>
          <cell r="AB867">
            <v>865</v>
          </cell>
          <cell r="AC867">
            <v>917473.2</v>
          </cell>
          <cell r="AE867">
            <v>865</v>
          </cell>
          <cell r="AF867">
            <v>919081.2</v>
          </cell>
          <cell r="AH867">
            <v>865</v>
          </cell>
          <cell r="AI867">
            <v>922359</v>
          </cell>
        </row>
        <row r="868">
          <cell r="Y868">
            <v>866</v>
          </cell>
          <cell r="Z868">
            <v>409015.6</v>
          </cell>
          <cell r="AB868">
            <v>866</v>
          </cell>
          <cell r="AC868">
            <v>918537.3</v>
          </cell>
          <cell r="AE868">
            <v>866</v>
          </cell>
          <cell r="AF868">
            <v>920145.8</v>
          </cell>
          <cell r="AH868">
            <v>866</v>
          </cell>
          <cell r="AI868">
            <v>923429</v>
          </cell>
        </row>
        <row r="869">
          <cell r="Y869">
            <v>867</v>
          </cell>
          <cell r="Z869">
            <v>409488.7</v>
          </cell>
          <cell r="AB869">
            <v>867</v>
          </cell>
          <cell r="AC869">
            <v>919601.3</v>
          </cell>
          <cell r="AE869">
            <v>867</v>
          </cell>
          <cell r="AF869">
            <v>921210.5</v>
          </cell>
          <cell r="AH869">
            <v>867</v>
          </cell>
          <cell r="AI869">
            <v>924489</v>
          </cell>
        </row>
        <row r="870">
          <cell r="Y870">
            <v>868</v>
          </cell>
          <cell r="Z870">
            <v>409961.8</v>
          </cell>
          <cell r="AB870">
            <v>868</v>
          </cell>
          <cell r="AC870">
            <v>920665.3</v>
          </cell>
          <cell r="AE870">
            <v>868</v>
          </cell>
          <cell r="AF870">
            <v>922275.1</v>
          </cell>
          <cell r="AH870">
            <v>868</v>
          </cell>
          <cell r="AI870">
            <v>925549</v>
          </cell>
        </row>
        <row r="871">
          <cell r="Y871">
            <v>869</v>
          </cell>
          <cell r="Z871">
            <v>410434.9</v>
          </cell>
          <cell r="AB871">
            <v>869</v>
          </cell>
          <cell r="AC871">
            <v>921729.4</v>
          </cell>
          <cell r="AE871">
            <v>869</v>
          </cell>
          <cell r="AF871">
            <v>923339.8</v>
          </cell>
          <cell r="AH871">
            <v>869</v>
          </cell>
          <cell r="AI871">
            <v>926619</v>
          </cell>
        </row>
        <row r="872">
          <cell r="Y872">
            <v>870</v>
          </cell>
          <cell r="Z872">
            <v>410907</v>
          </cell>
          <cell r="AB872">
            <v>870</v>
          </cell>
          <cell r="AC872">
            <v>922790</v>
          </cell>
          <cell r="AE872">
            <v>870</v>
          </cell>
          <cell r="AF872">
            <v>924413</v>
          </cell>
          <cell r="AH872">
            <v>870</v>
          </cell>
          <cell r="AI872">
            <v>927700</v>
          </cell>
        </row>
        <row r="873">
          <cell r="Y873">
            <v>871</v>
          </cell>
          <cell r="Z873">
            <v>411380.1</v>
          </cell>
          <cell r="AB873">
            <v>871</v>
          </cell>
          <cell r="AC873">
            <v>923854</v>
          </cell>
          <cell r="AE873">
            <v>871</v>
          </cell>
          <cell r="AF873">
            <v>925477.6</v>
          </cell>
          <cell r="AH873">
            <v>871</v>
          </cell>
          <cell r="AI873">
            <v>928760</v>
          </cell>
        </row>
        <row r="874">
          <cell r="Y874">
            <v>872</v>
          </cell>
          <cell r="Z874">
            <v>411853.2</v>
          </cell>
          <cell r="AB874">
            <v>872</v>
          </cell>
          <cell r="AC874">
            <v>924918.1</v>
          </cell>
          <cell r="AE874">
            <v>872</v>
          </cell>
          <cell r="AF874">
            <v>926542.3</v>
          </cell>
          <cell r="AH874">
            <v>872</v>
          </cell>
          <cell r="AI874">
            <v>929820</v>
          </cell>
        </row>
        <row r="875">
          <cell r="Y875">
            <v>873</v>
          </cell>
          <cell r="Z875">
            <v>412326.3</v>
          </cell>
          <cell r="AB875">
            <v>873</v>
          </cell>
          <cell r="AC875">
            <v>925982.1</v>
          </cell>
          <cell r="AE875">
            <v>873</v>
          </cell>
          <cell r="AF875">
            <v>927606.9</v>
          </cell>
          <cell r="AH875">
            <v>873</v>
          </cell>
          <cell r="AI875">
            <v>930890</v>
          </cell>
        </row>
        <row r="876">
          <cell r="Y876">
            <v>874</v>
          </cell>
          <cell r="Z876">
            <v>412799.4</v>
          </cell>
          <cell r="AB876">
            <v>874</v>
          </cell>
          <cell r="AC876">
            <v>927046.2</v>
          </cell>
          <cell r="AE876">
            <v>874</v>
          </cell>
          <cell r="AF876">
            <v>928671.6</v>
          </cell>
          <cell r="AH876">
            <v>874</v>
          </cell>
          <cell r="AI876">
            <v>931950</v>
          </cell>
        </row>
        <row r="877">
          <cell r="Y877">
            <v>875</v>
          </cell>
          <cell r="Z877">
            <v>413272.5</v>
          </cell>
          <cell r="AB877">
            <v>875</v>
          </cell>
          <cell r="AC877">
            <v>928110.2</v>
          </cell>
          <cell r="AE877">
            <v>875</v>
          </cell>
          <cell r="AF877">
            <v>929736.2</v>
          </cell>
          <cell r="AH877">
            <v>875</v>
          </cell>
          <cell r="AI877">
            <v>933010</v>
          </cell>
        </row>
        <row r="878">
          <cell r="Y878">
            <v>876</v>
          </cell>
          <cell r="Z878">
            <v>413745.6</v>
          </cell>
          <cell r="AB878">
            <v>876</v>
          </cell>
          <cell r="AC878">
            <v>929174.3</v>
          </cell>
          <cell r="AE878">
            <v>876</v>
          </cell>
          <cell r="AF878">
            <v>930800.8</v>
          </cell>
          <cell r="AH878">
            <v>876</v>
          </cell>
          <cell r="AI878">
            <v>934080</v>
          </cell>
        </row>
        <row r="879">
          <cell r="Y879">
            <v>877</v>
          </cell>
          <cell r="Z879">
            <v>414218.7</v>
          </cell>
          <cell r="AB879">
            <v>877</v>
          </cell>
          <cell r="AC879">
            <v>930238.3</v>
          </cell>
          <cell r="AE879">
            <v>877</v>
          </cell>
          <cell r="AF879">
            <v>931865.5</v>
          </cell>
          <cell r="AH879">
            <v>877</v>
          </cell>
          <cell r="AI879">
            <v>935140</v>
          </cell>
        </row>
        <row r="880">
          <cell r="Y880">
            <v>878</v>
          </cell>
          <cell r="Z880">
            <v>414691.8</v>
          </cell>
          <cell r="AB880">
            <v>878</v>
          </cell>
          <cell r="AC880">
            <v>931302.3</v>
          </cell>
          <cell r="AE880">
            <v>878</v>
          </cell>
          <cell r="AF880">
            <v>932930.1</v>
          </cell>
          <cell r="AH880">
            <v>878</v>
          </cell>
          <cell r="AI880">
            <v>936200</v>
          </cell>
        </row>
        <row r="881">
          <cell r="Y881">
            <v>879</v>
          </cell>
          <cell r="Z881">
            <v>415164.9</v>
          </cell>
          <cell r="AB881">
            <v>879</v>
          </cell>
          <cell r="AC881">
            <v>932366.4</v>
          </cell>
          <cell r="AE881">
            <v>879</v>
          </cell>
          <cell r="AF881">
            <v>933994.8</v>
          </cell>
          <cell r="AH881">
            <v>879</v>
          </cell>
          <cell r="AI881">
            <v>937270</v>
          </cell>
        </row>
        <row r="882">
          <cell r="Y882">
            <v>880</v>
          </cell>
          <cell r="Z882">
            <v>415637</v>
          </cell>
          <cell r="AB882">
            <v>880</v>
          </cell>
          <cell r="AC882">
            <v>933426</v>
          </cell>
          <cell r="AE882">
            <v>880</v>
          </cell>
          <cell r="AF882">
            <v>935069</v>
          </cell>
          <cell r="AH882">
            <v>880</v>
          </cell>
          <cell r="AI882">
            <v>938350</v>
          </cell>
        </row>
        <row r="883">
          <cell r="Y883">
            <v>881</v>
          </cell>
          <cell r="Z883">
            <v>416110.1</v>
          </cell>
          <cell r="AB883">
            <v>881</v>
          </cell>
          <cell r="AC883">
            <v>934490</v>
          </cell>
          <cell r="AE883">
            <v>881</v>
          </cell>
          <cell r="AF883">
            <v>936133.6</v>
          </cell>
          <cell r="AH883">
            <v>881</v>
          </cell>
          <cell r="AI883">
            <v>939410</v>
          </cell>
        </row>
        <row r="884">
          <cell r="Y884">
            <v>882</v>
          </cell>
          <cell r="Z884">
            <v>416583.2</v>
          </cell>
          <cell r="AB884">
            <v>882</v>
          </cell>
          <cell r="AC884">
            <v>935554.1</v>
          </cell>
          <cell r="AE884">
            <v>882</v>
          </cell>
          <cell r="AF884">
            <v>937198.3</v>
          </cell>
          <cell r="AH884">
            <v>882</v>
          </cell>
          <cell r="AI884">
            <v>940470</v>
          </cell>
        </row>
        <row r="885">
          <cell r="Y885">
            <v>883</v>
          </cell>
          <cell r="Z885">
            <v>417056.3</v>
          </cell>
          <cell r="AB885">
            <v>883</v>
          </cell>
          <cell r="AC885">
            <v>936618.1</v>
          </cell>
          <cell r="AE885">
            <v>883</v>
          </cell>
          <cell r="AF885">
            <v>938262.9</v>
          </cell>
          <cell r="AH885">
            <v>883</v>
          </cell>
          <cell r="AI885">
            <v>941540</v>
          </cell>
        </row>
        <row r="886">
          <cell r="Y886">
            <v>884</v>
          </cell>
          <cell r="Z886">
            <v>417529.4</v>
          </cell>
          <cell r="AB886">
            <v>884</v>
          </cell>
          <cell r="AC886">
            <v>937682.2</v>
          </cell>
          <cell r="AE886">
            <v>884</v>
          </cell>
          <cell r="AF886">
            <v>939327.6</v>
          </cell>
          <cell r="AH886">
            <v>884</v>
          </cell>
          <cell r="AI886">
            <v>942600</v>
          </cell>
        </row>
        <row r="887">
          <cell r="Y887">
            <v>885</v>
          </cell>
          <cell r="Z887">
            <v>418002.5</v>
          </cell>
          <cell r="AB887">
            <v>885</v>
          </cell>
          <cell r="AC887">
            <v>938746.2</v>
          </cell>
          <cell r="AE887">
            <v>885</v>
          </cell>
          <cell r="AF887">
            <v>940392.2</v>
          </cell>
          <cell r="AH887">
            <v>885</v>
          </cell>
          <cell r="AI887">
            <v>943660</v>
          </cell>
        </row>
        <row r="888">
          <cell r="Y888">
            <v>886</v>
          </cell>
          <cell r="Z888">
            <v>418475.6</v>
          </cell>
          <cell r="AB888">
            <v>886</v>
          </cell>
          <cell r="AC888">
            <v>939810.3</v>
          </cell>
          <cell r="AE888">
            <v>886</v>
          </cell>
          <cell r="AF888">
            <v>941456.8</v>
          </cell>
          <cell r="AH888">
            <v>886</v>
          </cell>
          <cell r="AI888">
            <v>944730</v>
          </cell>
        </row>
        <row r="889">
          <cell r="Y889">
            <v>887</v>
          </cell>
          <cell r="Z889">
            <v>418948.7</v>
          </cell>
          <cell r="AB889">
            <v>887</v>
          </cell>
          <cell r="AC889">
            <v>940874.3</v>
          </cell>
          <cell r="AE889">
            <v>887</v>
          </cell>
          <cell r="AF889">
            <v>942521.5</v>
          </cell>
          <cell r="AH889">
            <v>887</v>
          </cell>
          <cell r="AI889">
            <v>945790</v>
          </cell>
        </row>
        <row r="890">
          <cell r="Y890">
            <v>888</v>
          </cell>
          <cell r="Z890">
            <v>419421.8</v>
          </cell>
          <cell r="AB890">
            <v>888</v>
          </cell>
          <cell r="AC890">
            <v>941938.3</v>
          </cell>
          <cell r="AE890">
            <v>888</v>
          </cell>
          <cell r="AF890">
            <v>943586.1</v>
          </cell>
          <cell r="AH890">
            <v>888</v>
          </cell>
          <cell r="AI890">
            <v>946850</v>
          </cell>
        </row>
        <row r="891">
          <cell r="Y891">
            <v>889</v>
          </cell>
          <cell r="Z891">
            <v>419894.9</v>
          </cell>
          <cell r="AB891">
            <v>889</v>
          </cell>
          <cell r="AC891">
            <v>943002.4</v>
          </cell>
          <cell r="AE891">
            <v>889</v>
          </cell>
          <cell r="AF891">
            <v>944650.8</v>
          </cell>
          <cell r="AH891">
            <v>889</v>
          </cell>
          <cell r="AI891">
            <v>947920</v>
          </cell>
        </row>
        <row r="892">
          <cell r="Y892">
            <v>890</v>
          </cell>
          <cell r="Z892">
            <v>420367</v>
          </cell>
          <cell r="AB892">
            <v>890</v>
          </cell>
          <cell r="AC892">
            <v>944063</v>
          </cell>
          <cell r="AE892">
            <v>890</v>
          </cell>
          <cell r="AF892">
            <v>945724</v>
          </cell>
          <cell r="AH892">
            <v>890</v>
          </cell>
          <cell r="AI892">
            <v>949000</v>
          </cell>
        </row>
        <row r="893">
          <cell r="Y893">
            <v>891</v>
          </cell>
          <cell r="Z893">
            <v>420840.1</v>
          </cell>
          <cell r="AB893">
            <v>891</v>
          </cell>
          <cell r="AC893">
            <v>945127</v>
          </cell>
          <cell r="AE893">
            <v>891</v>
          </cell>
          <cell r="AF893">
            <v>946788.6</v>
          </cell>
          <cell r="AH893">
            <v>891</v>
          </cell>
          <cell r="AI893">
            <v>950060</v>
          </cell>
        </row>
        <row r="894">
          <cell r="Y894">
            <v>892</v>
          </cell>
          <cell r="Z894">
            <v>421313.2</v>
          </cell>
          <cell r="AB894">
            <v>892</v>
          </cell>
          <cell r="AC894">
            <v>946191.1</v>
          </cell>
          <cell r="AE894">
            <v>892</v>
          </cell>
          <cell r="AF894">
            <v>947853.3</v>
          </cell>
          <cell r="AH894">
            <v>892</v>
          </cell>
          <cell r="AI894">
            <v>951120</v>
          </cell>
        </row>
        <row r="895">
          <cell r="Y895">
            <v>893</v>
          </cell>
          <cell r="Z895">
            <v>421786.3</v>
          </cell>
          <cell r="AB895">
            <v>893</v>
          </cell>
          <cell r="AC895">
            <v>947255.1</v>
          </cell>
          <cell r="AE895">
            <v>893</v>
          </cell>
          <cell r="AF895">
            <v>948917.9</v>
          </cell>
          <cell r="AH895">
            <v>893</v>
          </cell>
          <cell r="AI895">
            <v>952190</v>
          </cell>
        </row>
        <row r="896">
          <cell r="Y896">
            <v>894</v>
          </cell>
          <cell r="Z896">
            <v>422259.4</v>
          </cell>
          <cell r="AB896">
            <v>894</v>
          </cell>
          <cell r="AC896">
            <v>948319.2</v>
          </cell>
          <cell r="AE896">
            <v>894</v>
          </cell>
          <cell r="AF896">
            <v>949982.6</v>
          </cell>
          <cell r="AH896">
            <v>894</v>
          </cell>
          <cell r="AI896">
            <v>953250</v>
          </cell>
        </row>
        <row r="897">
          <cell r="Y897">
            <v>895</v>
          </cell>
          <cell r="Z897">
            <v>422732.5</v>
          </cell>
          <cell r="AB897">
            <v>895</v>
          </cell>
          <cell r="AC897">
            <v>949383.2</v>
          </cell>
          <cell r="AE897">
            <v>895</v>
          </cell>
          <cell r="AF897">
            <v>951047.2</v>
          </cell>
          <cell r="AH897">
            <v>895</v>
          </cell>
          <cell r="AI897">
            <v>954310</v>
          </cell>
        </row>
        <row r="898">
          <cell r="Y898">
            <v>896</v>
          </cell>
          <cell r="Z898">
            <v>423205.6</v>
          </cell>
          <cell r="AB898">
            <v>896</v>
          </cell>
          <cell r="AC898">
            <v>950447.3</v>
          </cell>
          <cell r="AE898">
            <v>896</v>
          </cell>
          <cell r="AF898">
            <v>952111.8</v>
          </cell>
          <cell r="AH898">
            <v>896</v>
          </cell>
          <cell r="AI898">
            <v>955380</v>
          </cell>
        </row>
        <row r="899">
          <cell r="Y899">
            <v>897</v>
          </cell>
          <cell r="Z899">
            <v>423678.7</v>
          </cell>
          <cell r="AB899">
            <v>897</v>
          </cell>
          <cell r="AC899">
            <v>951511.3</v>
          </cell>
          <cell r="AE899">
            <v>897</v>
          </cell>
          <cell r="AF899">
            <v>953176.5</v>
          </cell>
          <cell r="AH899">
            <v>897</v>
          </cell>
          <cell r="AI899">
            <v>956440</v>
          </cell>
        </row>
        <row r="900">
          <cell r="Y900">
            <v>898</v>
          </cell>
          <cell r="Z900">
            <v>424151.8</v>
          </cell>
          <cell r="AB900">
            <v>898</v>
          </cell>
          <cell r="AC900">
            <v>952575.3</v>
          </cell>
          <cell r="AE900">
            <v>898</v>
          </cell>
          <cell r="AF900">
            <v>954241.1</v>
          </cell>
          <cell r="AH900">
            <v>898</v>
          </cell>
          <cell r="AI900">
            <v>957500</v>
          </cell>
        </row>
        <row r="901">
          <cell r="Y901">
            <v>899</v>
          </cell>
          <cell r="Z901">
            <v>424624.9</v>
          </cell>
          <cell r="AB901">
            <v>899</v>
          </cell>
          <cell r="AC901">
            <v>953639.4</v>
          </cell>
          <cell r="AE901">
            <v>899</v>
          </cell>
          <cell r="AF901">
            <v>955305.8</v>
          </cell>
          <cell r="AH901">
            <v>899</v>
          </cell>
          <cell r="AI901">
            <v>958570</v>
          </cell>
        </row>
        <row r="902">
          <cell r="Y902">
            <v>900</v>
          </cell>
          <cell r="Z902">
            <v>425097</v>
          </cell>
          <cell r="AB902">
            <v>900</v>
          </cell>
          <cell r="AC902">
            <v>954700</v>
          </cell>
          <cell r="AE902">
            <v>900</v>
          </cell>
          <cell r="AF902">
            <v>956379</v>
          </cell>
          <cell r="AH902">
            <v>900</v>
          </cell>
          <cell r="AI902">
            <v>959650</v>
          </cell>
        </row>
        <row r="903">
          <cell r="Y903">
            <v>901</v>
          </cell>
          <cell r="Z903">
            <v>425570.1</v>
          </cell>
          <cell r="AB903">
            <v>901</v>
          </cell>
          <cell r="AC903">
            <v>955764</v>
          </cell>
          <cell r="AE903">
            <v>901</v>
          </cell>
          <cell r="AF903">
            <v>957443.6</v>
          </cell>
          <cell r="AH903">
            <v>901</v>
          </cell>
          <cell r="AI903">
            <v>960710</v>
          </cell>
        </row>
        <row r="904">
          <cell r="Y904">
            <v>902</v>
          </cell>
          <cell r="Z904">
            <v>426043.2</v>
          </cell>
          <cell r="AB904">
            <v>902</v>
          </cell>
          <cell r="AC904">
            <v>956828.1</v>
          </cell>
          <cell r="AE904">
            <v>902</v>
          </cell>
          <cell r="AF904">
            <v>958508.3</v>
          </cell>
          <cell r="AH904">
            <v>902</v>
          </cell>
          <cell r="AI904">
            <v>961770</v>
          </cell>
        </row>
        <row r="905">
          <cell r="Y905">
            <v>903</v>
          </cell>
          <cell r="Z905">
            <v>426516.3</v>
          </cell>
          <cell r="AB905">
            <v>903</v>
          </cell>
          <cell r="AC905">
            <v>957892.1</v>
          </cell>
          <cell r="AE905">
            <v>903</v>
          </cell>
          <cell r="AF905">
            <v>959572.9</v>
          </cell>
          <cell r="AH905">
            <v>903</v>
          </cell>
          <cell r="AI905">
            <v>962840</v>
          </cell>
        </row>
        <row r="906">
          <cell r="Y906">
            <v>904</v>
          </cell>
          <cell r="Z906">
            <v>426989.4</v>
          </cell>
          <cell r="AB906">
            <v>904</v>
          </cell>
          <cell r="AC906">
            <v>958956.2</v>
          </cell>
          <cell r="AE906">
            <v>904</v>
          </cell>
          <cell r="AF906">
            <v>960637.6</v>
          </cell>
          <cell r="AH906">
            <v>904</v>
          </cell>
          <cell r="AI906">
            <v>963900</v>
          </cell>
        </row>
        <row r="907">
          <cell r="Y907">
            <v>905</v>
          </cell>
          <cell r="Z907">
            <v>427462.5</v>
          </cell>
          <cell r="AB907">
            <v>905</v>
          </cell>
          <cell r="AC907">
            <v>960020.2</v>
          </cell>
          <cell r="AE907">
            <v>905</v>
          </cell>
          <cell r="AF907">
            <v>961702.2</v>
          </cell>
          <cell r="AH907">
            <v>905</v>
          </cell>
          <cell r="AI907">
            <v>964960</v>
          </cell>
        </row>
        <row r="908">
          <cell r="Y908">
            <v>906</v>
          </cell>
          <cell r="Z908">
            <v>427935.6</v>
          </cell>
          <cell r="AB908">
            <v>906</v>
          </cell>
          <cell r="AC908">
            <v>961084.3</v>
          </cell>
          <cell r="AE908">
            <v>906</v>
          </cell>
          <cell r="AF908">
            <v>962766.8</v>
          </cell>
          <cell r="AH908">
            <v>906</v>
          </cell>
          <cell r="AI908">
            <v>966030</v>
          </cell>
        </row>
        <row r="909">
          <cell r="Y909">
            <v>907</v>
          </cell>
          <cell r="Z909">
            <v>428408.7</v>
          </cell>
          <cell r="AB909">
            <v>907</v>
          </cell>
          <cell r="AC909">
            <v>962148.3</v>
          </cell>
          <cell r="AE909">
            <v>907</v>
          </cell>
          <cell r="AF909">
            <v>963831.5</v>
          </cell>
          <cell r="AH909">
            <v>907</v>
          </cell>
          <cell r="AI909">
            <v>967090</v>
          </cell>
        </row>
        <row r="910">
          <cell r="Y910">
            <v>908</v>
          </cell>
          <cell r="Z910">
            <v>428881.8</v>
          </cell>
          <cell r="AB910">
            <v>908</v>
          </cell>
          <cell r="AC910">
            <v>963212.3</v>
          </cell>
          <cell r="AE910">
            <v>908</v>
          </cell>
          <cell r="AF910">
            <v>964896.1</v>
          </cell>
          <cell r="AH910">
            <v>908</v>
          </cell>
          <cell r="AI910">
            <v>968150</v>
          </cell>
        </row>
        <row r="911">
          <cell r="Y911">
            <v>909</v>
          </cell>
          <cell r="Z911">
            <v>429354.9</v>
          </cell>
          <cell r="AB911">
            <v>909</v>
          </cell>
          <cell r="AC911">
            <v>964276.4</v>
          </cell>
          <cell r="AE911">
            <v>909</v>
          </cell>
          <cell r="AF911">
            <v>965960.8</v>
          </cell>
          <cell r="AH911">
            <v>909</v>
          </cell>
          <cell r="AI911">
            <v>969220</v>
          </cell>
        </row>
        <row r="912">
          <cell r="Y912">
            <v>910</v>
          </cell>
          <cell r="Z912">
            <v>429827</v>
          </cell>
          <cell r="AB912">
            <v>910</v>
          </cell>
          <cell r="AC912">
            <v>965336</v>
          </cell>
          <cell r="AE912">
            <v>910</v>
          </cell>
          <cell r="AF912">
            <v>967034</v>
          </cell>
          <cell r="AH912">
            <v>910</v>
          </cell>
          <cell r="AI912">
            <v>970301</v>
          </cell>
        </row>
        <row r="913">
          <cell r="Y913">
            <v>911</v>
          </cell>
          <cell r="Z913">
            <v>430300.1</v>
          </cell>
          <cell r="AB913">
            <v>911</v>
          </cell>
          <cell r="AC913">
            <v>966400</v>
          </cell>
          <cell r="AE913">
            <v>911</v>
          </cell>
          <cell r="AF913">
            <v>968098.6</v>
          </cell>
          <cell r="AH913">
            <v>911</v>
          </cell>
          <cell r="AI913">
            <v>971361</v>
          </cell>
        </row>
        <row r="914">
          <cell r="Y914">
            <v>912</v>
          </cell>
          <cell r="Z914">
            <v>430773.2</v>
          </cell>
          <cell r="AB914">
            <v>912</v>
          </cell>
          <cell r="AC914">
            <v>967464.1</v>
          </cell>
          <cell r="AE914">
            <v>912</v>
          </cell>
          <cell r="AF914">
            <v>969163.3</v>
          </cell>
          <cell r="AH914">
            <v>912</v>
          </cell>
          <cell r="AI914">
            <v>972421</v>
          </cell>
        </row>
        <row r="915">
          <cell r="Y915">
            <v>913</v>
          </cell>
          <cell r="Z915">
            <v>431246.3</v>
          </cell>
          <cell r="AB915">
            <v>913</v>
          </cell>
          <cell r="AC915">
            <v>968528.1</v>
          </cell>
          <cell r="AE915">
            <v>913</v>
          </cell>
          <cell r="AF915">
            <v>970227.9</v>
          </cell>
          <cell r="AH915">
            <v>913</v>
          </cell>
          <cell r="AI915">
            <v>973491</v>
          </cell>
        </row>
        <row r="916">
          <cell r="Y916">
            <v>914</v>
          </cell>
          <cell r="Z916">
            <v>431719.4</v>
          </cell>
          <cell r="AB916">
            <v>914</v>
          </cell>
          <cell r="AC916">
            <v>969592.2</v>
          </cell>
          <cell r="AE916">
            <v>914</v>
          </cell>
          <cell r="AF916">
            <v>971292.6</v>
          </cell>
          <cell r="AH916">
            <v>914</v>
          </cell>
          <cell r="AI916">
            <v>974551</v>
          </cell>
        </row>
        <row r="917">
          <cell r="Y917">
            <v>915</v>
          </cell>
          <cell r="Z917">
            <v>432192.5</v>
          </cell>
          <cell r="AB917">
            <v>915</v>
          </cell>
          <cell r="AC917">
            <v>970656.2</v>
          </cell>
          <cell r="AE917">
            <v>915</v>
          </cell>
          <cell r="AF917">
            <v>972357.2</v>
          </cell>
          <cell r="AH917">
            <v>915</v>
          </cell>
          <cell r="AI917">
            <v>975611</v>
          </cell>
        </row>
        <row r="918">
          <cell r="Y918">
            <v>916</v>
          </cell>
          <cell r="Z918">
            <v>432665.59999999998</v>
          </cell>
          <cell r="AB918">
            <v>916</v>
          </cell>
          <cell r="AC918">
            <v>971720.3</v>
          </cell>
          <cell r="AE918">
            <v>916</v>
          </cell>
          <cell r="AF918">
            <v>973421.8</v>
          </cell>
          <cell r="AH918">
            <v>916</v>
          </cell>
          <cell r="AI918">
            <v>976681</v>
          </cell>
        </row>
        <row r="919">
          <cell r="Y919">
            <v>917</v>
          </cell>
          <cell r="Z919">
            <v>433138.7</v>
          </cell>
          <cell r="AB919">
            <v>917</v>
          </cell>
          <cell r="AC919">
            <v>972784.3</v>
          </cell>
          <cell r="AE919">
            <v>917</v>
          </cell>
          <cell r="AF919">
            <v>974486.5</v>
          </cell>
          <cell r="AH919">
            <v>917</v>
          </cell>
          <cell r="AI919">
            <v>977741</v>
          </cell>
        </row>
        <row r="920">
          <cell r="Y920">
            <v>918</v>
          </cell>
          <cell r="Z920">
            <v>433611.8</v>
          </cell>
          <cell r="AB920">
            <v>918</v>
          </cell>
          <cell r="AC920">
            <v>973848.3</v>
          </cell>
          <cell r="AE920">
            <v>918</v>
          </cell>
          <cell r="AF920">
            <v>975551.1</v>
          </cell>
          <cell r="AH920">
            <v>918</v>
          </cell>
          <cell r="AI920">
            <v>978801</v>
          </cell>
        </row>
        <row r="921">
          <cell r="Y921">
            <v>919</v>
          </cell>
          <cell r="Z921">
            <v>434084.9</v>
          </cell>
          <cell r="AB921">
            <v>919</v>
          </cell>
          <cell r="AC921">
            <v>974912.4</v>
          </cell>
          <cell r="AE921">
            <v>919</v>
          </cell>
          <cell r="AF921">
            <v>976615.8</v>
          </cell>
          <cell r="AH921">
            <v>919</v>
          </cell>
          <cell r="AI921">
            <v>979871</v>
          </cell>
        </row>
        <row r="922">
          <cell r="Y922">
            <v>920</v>
          </cell>
          <cell r="Z922">
            <v>434557</v>
          </cell>
          <cell r="AB922">
            <v>920</v>
          </cell>
          <cell r="AC922">
            <v>975976</v>
          </cell>
          <cell r="AE922">
            <v>920</v>
          </cell>
          <cell r="AF922">
            <v>977689</v>
          </cell>
          <cell r="AH922">
            <v>920</v>
          </cell>
          <cell r="AI922">
            <v>980940</v>
          </cell>
        </row>
        <row r="923">
          <cell r="Y923">
            <v>921</v>
          </cell>
          <cell r="Z923">
            <v>435030.1</v>
          </cell>
          <cell r="AB923">
            <v>921</v>
          </cell>
          <cell r="AC923">
            <v>977040</v>
          </cell>
          <cell r="AE923">
            <v>921</v>
          </cell>
          <cell r="AF923">
            <v>978753.6</v>
          </cell>
          <cell r="AH923">
            <v>921</v>
          </cell>
          <cell r="AI923">
            <v>982000</v>
          </cell>
        </row>
        <row r="924">
          <cell r="Y924">
            <v>922</v>
          </cell>
          <cell r="Z924">
            <v>435503.2</v>
          </cell>
          <cell r="AB924">
            <v>922</v>
          </cell>
          <cell r="AC924">
            <v>978104.1</v>
          </cell>
          <cell r="AE924">
            <v>922</v>
          </cell>
          <cell r="AF924">
            <v>979818.3</v>
          </cell>
          <cell r="AH924">
            <v>922</v>
          </cell>
          <cell r="AI924">
            <v>983060</v>
          </cell>
        </row>
        <row r="925">
          <cell r="Y925">
            <v>923</v>
          </cell>
          <cell r="Z925">
            <v>435976.3</v>
          </cell>
          <cell r="AB925">
            <v>923</v>
          </cell>
          <cell r="AC925">
            <v>979168.1</v>
          </cell>
          <cell r="AE925">
            <v>923</v>
          </cell>
          <cell r="AF925">
            <v>980882.9</v>
          </cell>
          <cell r="AH925">
            <v>923</v>
          </cell>
          <cell r="AI925">
            <v>984130</v>
          </cell>
        </row>
        <row r="926">
          <cell r="Y926">
            <v>924</v>
          </cell>
          <cell r="Z926">
            <v>436449.4</v>
          </cell>
          <cell r="AB926">
            <v>924</v>
          </cell>
          <cell r="AC926">
            <v>980232.2</v>
          </cell>
          <cell r="AE926">
            <v>924</v>
          </cell>
          <cell r="AF926">
            <v>981947.6</v>
          </cell>
          <cell r="AH926">
            <v>924</v>
          </cell>
          <cell r="AI926">
            <v>985190</v>
          </cell>
        </row>
        <row r="927">
          <cell r="Y927">
            <v>925</v>
          </cell>
          <cell r="Z927">
            <v>436922.5</v>
          </cell>
          <cell r="AB927">
            <v>925</v>
          </cell>
          <cell r="AC927">
            <v>981296.2</v>
          </cell>
          <cell r="AE927">
            <v>925</v>
          </cell>
          <cell r="AF927">
            <v>983012.2</v>
          </cell>
          <cell r="AH927">
            <v>925</v>
          </cell>
          <cell r="AI927">
            <v>986250</v>
          </cell>
        </row>
        <row r="928">
          <cell r="Y928">
            <v>926</v>
          </cell>
          <cell r="Z928">
            <v>437395.6</v>
          </cell>
          <cell r="AB928">
            <v>926</v>
          </cell>
          <cell r="AC928">
            <v>982360.3</v>
          </cell>
          <cell r="AE928">
            <v>926</v>
          </cell>
          <cell r="AF928">
            <v>984076.80000000005</v>
          </cell>
          <cell r="AH928">
            <v>926</v>
          </cell>
          <cell r="AI928">
            <v>987320</v>
          </cell>
        </row>
        <row r="929">
          <cell r="Y929">
            <v>927</v>
          </cell>
          <cell r="Z929">
            <v>437868.7</v>
          </cell>
          <cell r="AB929">
            <v>927</v>
          </cell>
          <cell r="AC929">
            <v>983424.3</v>
          </cell>
          <cell r="AE929">
            <v>927</v>
          </cell>
          <cell r="AF929">
            <v>985141.5</v>
          </cell>
          <cell r="AH929">
            <v>927</v>
          </cell>
          <cell r="AI929">
            <v>988380</v>
          </cell>
        </row>
        <row r="930">
          <cell r="Y930">
            <v>928</v>
          </cell>
          <cell r="Z930">
            <v>438341.8</v>
          </cell>
          <cell r="AB930">
            <v>928</v>
          </cell>
          <cell r="AC930">
            <v>984488.3</v>
          </cell>
          <cell r="AE930">
            <v>928</v>
          </cell>
          <cell r="AF930">
            <v>986206.1</v>
          </cell>
          <cell r="AH930">
            <v>928</v>
          </cell>
          <cell r="AI930">
            <v>989440</v>
          </cell>
        </row>
        <row r="931">
          <cell r="Y931">
            <v>929</v>
          </cell>
          <cell r="Z931">
            <v>438814.9</v>
          </cell>
          <cell r="AB931">
            <v>929</v>
          </cell>
          <cell r="AC931">
            <v>985552.4</v>
          </cell>
          <cell r="AE931">
            <v>929</v>
          </cell>
          <cell r="AF931">
            <v>987270.8</v>
          </cell>
          <cell r="AH931">
            <v>929</v>
          </cell>
          <cell r="AI931">
            <v>990510</v>
          </cell>
        </row>
        <row r="932">
          <cell r="Y932">
            <v>930</v>
          </cell>
          <cell r="Z932">
            <v>439291</v>
          </cell>
          <cell r="AB932">
            <v>930</v>
          </cell>
          <cell r="AC932">
            <v>986619</v>
          </cell>
          <cell r="AE932">
            <v>930</v>
          </cell>
          <cell r="AF932">
            <v>988344</v>
          </cell>
          <cell r="AH932">
            <v>930</v>
          </cell>
          <cell r="AI932">
            <v>991575</v>
          </cell>
        </row>
        <row r="933">
          <cell r="Y933">
            <v>931</v>
          </cell>
          <cell r="Z933">
            <v>439764.1</v>
          </cell>
          <cell r="AB933">
            <v>931</v>
          </cell>
          <cell r="AC933">
            <v>987683</v>
          </cell>
          <cell r="AE933">
            <v>931</v>
          </cell>
          <cell r="AF933">
            <v>989408.6</v>
          </cell>
          <cell r="AH933">
            <v>931</v>
          </cell>
          <cell r="AI933">
            <v>992635</v>
          </cell>
        </row>
        <row r="934">
          <cell r="Y934">
            <v>932</v>
          </cell>
          <cell r="Z934">
            <v>440237.2</v>
          </cell>
          <cell r="AB934">
            <v>932</v>
          </cell>
          <cell r="AC934">
            <v>988747.1</v>
          </cell>
          <cell r="AE934">
            <v>932</v>
          </cell>
          <cell r="AF934">
            <v>990473.3</v>
          </cell>
          <cell r="AH934">
            <v>932</v>
          </cell>
          <cell r="AI934">
            <v>993695</v>
          </cell>
        </row>
        <row r="935">
          <cell r="Y935">
            <v>933</v>
          </cell>
          <cell r="Z935">
            <v>440710.3</v>
          </cell>
          <cell r="AB935">
            <v>933</v>
          </cell>
          <cell r="AC935">
            <v>989811.1</v>
          </cell>
          <cell r="AE935">
            <v>933</v>
          </cell>
          <cell r="AF935">
            <v>991537.9</v>
          </cell>
          <cell r="AH935">
            <v>933</v>
          </cell>
          <cell r="AI935">
            <v>994765</v>
          </cell>
        </row>
        <row r="936">
          <cell r="Y936">
            <v>934</v>
          </cell>
          <cell r="Z936">
            <v>441183.4</v>
          </cell>
          <cell r="AB936">
            <v>934</v>
          </cell>
          <cell r="AC936">
            <v>990875.2</v>
          </cell>
          <cell r="AE936">
            <v>934</v>
          </cell>
          <cell r="AF936">
            <v>992602.6</v>
          </cell>
          <cell r="AH936">
            <v>934</v>
          </cell>
          <cell r="AI936">
            <v>995825</v>
          </cell>
        </row>
        <row r="937">
          <cell r="Y937">
            <v>935</v>
          </cell>
          <cell r="Z937">
            <v>441656.5</v>
          </cell>
          <cell r="AB937">
            <v>935</v>
          </cell>
          <cell r="AC937">
            <v>991939.2</v>
          </cell>
          <cell r="AE937">
            <v>935</v>
          </cell>
          <cell r="AF937">
            <v>993667.2</v>
          </cell>
          <cell r="AH937">
            <v>935</v>
          </cell>
          <cell r="AI937">
            <v>996885</v>
          </cell>
        </row>
        <row r="938">
          <cell r="Y938">
            <v>936</v>
          </cell>
          <cell r="Z938">
            <v>442129.6</v>
          </cell>
          <cell r="AB938">
            <v>936</v>
          </cell>
          <cell r="AC938">
            <v>993003.3</v>
          </cell>
          <cell r="AE938">
            <v>936</v>
          </cell>
          <cell r="AF938">
            <v>994731.8</v>
          </cell>
          <cell r="AH938">
            <v>936</v>
          </cell>
          <cell r="AI938">
            <v>997955</v>
          </cell>
        </row>
        <row r="939">
          <cell r="Y939">
            <v>937</v>
          </cell>
          <cell r="Z939">
            <v>442602.7</v>
          </cell>
          <cell r="AB939">
            <v>937</v>
          </cell>
          <cell r="AC939">
            <v>994067.3</v>
          </cell>
          <cell r="AE939">
            <v>937</v>
          </cell>
          <cell r="AF939">
            <v>995796.5</v>
          </cell>
          <cell r="AH939">
            <v>937</v>
          </cell>
          <cell r="AI939">
            <v>999015</v>
          </cell>
        </row>
        <row r="940">
          <cell r="Y940">
            <v>938</v>
          </cell>
          <cell r="Z940">
            <v>443075.8</v>
          </cell>
          <cell r="AB940">
            <v>938</v>
          </cell>
          <cell r="AC940">
            <v>995131.3</v>
          </cell>
          <cell r="AE940">
            <v>938</v>
          </cell>
          <cell r="AF940">
            <v>996861.1</v>
          </cell>
          <cell r="AH940">
            <v>938</v>
          </cell>
          <cell r="AI940">
            <v>1000075</v>
          </cell>
        </row>
        <row r="941">
          <cell r="Y941">
            <v>939</v>
          </cell>
          <cell r="Z941">
            <v>443548.9</v>
          </cell>
          <cell r="AB941">
            <v>939</v>
          </cell>
          <cell r="AC941">
            <v>996195.4</v>
          </cell>
          <cell r="AE941">
            <v>939</v>
          </cell>
          <cell r="AF941">
            <v>997925.8</v>
          </cell>
          <cell r="AH941">
            <v>939</v>
          </cell>
          <cell r="AI941">
            <v>1001145</v>
          </cell>
        </row>
        <row r="942">
          <cell r="Y942">
            <v>940</v>
          </cell>
          <cell r="Z942">
            <v>444024</v>
          </cell>
          <cell r="AB942">
            <v>940</v>
          </cell>
          <cell r="AC942">
            <v>997261</v>
          </cell>
          <cell r="AE942">
            <v>940</v>
          </cell>
          <cell r="AF942">
            <v>998999</v>
          </cell>
          <cell r="AH942">
            <v>940</v>
          </cell>
          <cell r="AI942">
            <v>1002210</v>
          </cell>
        </row>
        <row r="943">
          <cell r="Y943">
            <v>941</v>
          </cell>
          <cell r="Z943">
            <v>444497.1</v>
          </cell>
          <cell r="AB943">
            <v>941</v>
          </cell>
          <cell r="AC943">
            <v>998325</v>
          </cell>
          <cell r="AE943">
            <v>941</v>
          </cell>
          <cell r="AF943">
            <v>1000063.6</v>
          </cell>
          <cell r="AH943">
            <v>941</v>
          </cell>
          <cell r="AI943">
            <v>1003270</v>
          </cell>
        </row>
        <row r="944">
          <cell r="Y944">
            <v>942</v>
          </cell>
          <cell r="Z944">
            <v>444970.2</v>
          </cell>
          <cell r="AB944">
            <v>942</v>
          </cell>
          <cell r="AC944">
            <v>999389.1</v>
          </cell>
          <cell r="AE944">
            <v>942</v>
          </cell>
          <cell r="AF944">
            <v>1001128.3</v>
          </cell>
          <cell r="AH944">
            <v>942</v>
          </cell>
          <cell r="AI944">
            <v>1004330</v>
          </cell>
        </row>
        <row r="945">
          <cell r="Y945">
            <v>943</v>
          </cell>
          <cell r="Z945">
            <v>445443.3</v>
          </cell>
          <cell r="AB945">
            <v>943</v>
          </cell>
          <cell r="AC945">
            <v>1000453.1</v>
          </cell>
          <cell r="AE945">
            <v>943</v>
          </cell>
          <cell r="AF945">
            <v>1002192.9</v>
          </cell>
          <cell r="AH945">
            <v>943</v>
          </cell>
          <cell r="AI945">
            <v>1005400</v>
          </cell>
        </row>
        <row r="946">
          <cell r="Y946">
            <v>944</v>
          </cell>
          <cell r="Z946">
            <v>445916.4</v>
          </cell>
          <cell r="AB946">
            <v>944</v>
          </cell>
          <cell r="AC946">
            <v>1001517.2</v>
          </cell>
          <cell r="AE946">
            <v>944</v>
          </cell>
          <cell r="AF946">
            <v>1003257.6</v>
          </cell>
          <cell r="AH946">
            <v>944</v>
          </cell>
          <cell r="AI946">
            <v>1006460</v>
          </cell>
        </row>
        <row r="947">
          <cell r="Y947">
            <v>945</v>
          </cell>
          <cell r="Z947">
            <v>446389.5</v>
          </cell>
          <cell r="AB947">
            <v>945</v>
          </cell>
          <cell r="AC947">
            <v>1002581.2</v>
          </cell>
          <cell r="AE947">
            <v>945</v>
          </cell>
          <cell r="AF947">
            <v>1004322.2</v>
          </cell>
          <cell r="AH947">
            <v>945</v>
          </cell>
          <cell r="AI947">
            <v>1007520</v>
          </cell>
        </row>
        <row r="948">
          <cell r="Y948">
            <v>946</v>
          </cell>
          <cell r="Z948">
            <v>446862.6</v>
          </cell>
          <cell r="AB948">
            <v>946</v>
          </cell>
          <cell r="AC948">
            <v>1003645.3</v>
          </cell>
          <cell r="AE948">
            <v>946</v>
          </cell>
          <cell r="AF948">
            <v>1005386.8</v>
          </cell>
          <cell r="AH948">
            <v>946</v>
          </cell>
          <cell r="AI948">
            <v>1008590</v>
          </cell>
        </row>
        <row r="949">
          <cell r="Y949">
            <v>947</v>
          </cell>
          <cell r="Z949">
            <v>447335.7</v>
          </cell>
          <cell r="AB949">
            <v>947</v>
          </cell>
          <cell r="AC949">
            <v>1004709.3</v>
          </cell>
          <cell r="AE949">
            <v>947</v>
          </cell>
          <cell r="AF949">
            <v>1006451.5</v>
          </cell>
          <cell r="AH949">
            <v>947</v>
          </cell>
          <cell r="AI949">
            <v>1009650</v>
          </cell>
        </row>
        <row r="950">
          <cell r="Y950">
            <v>948</v>
          </cell>
          <cell r="Z950">
            <v>447808.8</v>
          </cell>
          <cell r="AB950">
            <v>948</v>
          </cell>
          <cell r="AC950">
            <v>1005773.3</v>
          </cell>
          <cell r="AE950">
            <v>948</v>
          </cell>
          <cell r="AF950">
            <v>1007516.1</v>
          </cell>
          <cell r="AH950">
            <v>948</v>
          </cell>
          <cell r="AI950">
            <v>1010710</v>
          </cell>
        </row>
        <row r="951">
          <cell r="Y951">
            <v>949</v>
          </cell>
          <cell r="Z951">
            <v>448281.9</v>
          </cell>
          <cell r="AB951">
            <v>949</v>
          </cell>
          <cell r="AC951">
            <v>1006837.4</v>
          </cell>
          <cell r="AE951">
            <v>949</v>
          </cell>
          <cell r="AF951">
            <v>1008580.8</v>
          </cell>
          <cell r="AH951">
            <v>949</v>
          </cell>
          <cell r="AI951">
            <v>1011780</v>
          </cell>
        </row>
        <row r="952">
          <cell r="Y952">
            <v>950</v>
          </cell>
          <cell r="Z952">
            <v>448758</v>
          </cell>
          <cell r="AB952">
            <v>950</v>
          </cell>
          <cell r="AC952">
            <v>1007903</v>
          </cell>
          <cell r="AE952">
            <v>950</v>
          </cell>
          <cell r="AF952">
            <v>1009654</v>
          </cell>
          <cell r="AH952">
            <v>950</v>
          </cell>
          <cell r="AI952">
            <v>1012845</v>
          </cell>
        </row>
        <row r="953">
          <cell r="Y953">
            <v>951</v>
          </cell>
          <cell r="Z953">
            <v>449231.1</v>
          </cell>
          <cell r="AB953">
            <v>951</v>
          </cell>
          <cell r="AC953">
            <v>1008967</v>
          </cell>
          <cell r="AE953">
            <v>951</v>
          </cell>
          <cell r="AF953">
            <v>1010718.6</v>
          </cell>
          <cell r="AH953">
            <v>951</v>
          </cell>
          <cell r="AI953">
            <v>1013905</v>
          </cell>
        </row>
        <row r="954">
          <cell r="Y954">
            <v>952</v>
          </cell>
          <cell r="Z954">
            <v>449704.2</v>
          </cell>
          <cell r="AB954">
            <v>952</v>
          </cell>
          <cell r="AC954">
            <v>1010031.1</v>
          </cell>
          <cell r="AE954">
            <v>952</v>
          </cell>
          <cell r="AF954">
            <v>1011783.3</v>
          </cell>
          <cell r="AH954">
            <v>952</v>
          </cell>
          <cell r="AI954">
            <v>1014965</v>
          </cell>
        </row>
        <row r="955">
          <cell r="Y955">
            <v>953</v>
          </cell>
          <cell r="Z955">
            <v>450177.3</v>
          </cell>
          <cell r="AB955">
            <v>953</v>
          </cell>
          <cell r="AC955">
            <v>1011095.1</v>
          </cell>
          <cell r="AE955">
            <v>953</v>
          </cell>
          <cell r="AF955">
            <v>1012847.9</v>
          </cell>
          <cell r="AH955">
            <v>953</v>
          </cell>
          <cell r="AI955">
            <v>1016035</v>
          </cell>
        </row>
        <row r="956">
          <cell r="Y956">
            <v>954</v>
          </cell>
          <cell r="Z956">
            <v>450650.4</v>
          </cell>
          <cell r="AB956">
            <v>954</v>
          </cell>
          <cell r="AC956">
            <v>1012159.2</v>
          </cell>
          <cell r="AE956">
            <v>954</v>
          </cell>
          <cell r="AF956">
            <v>1013912.6</v>
          </cell>
          <cell r="AH956">
            <v>954</v>
          </cell>
          <cell r="AI956">
            <v>1017095</v>
          </cell>
        </row>
        <row r="957">
          <cell r="Y957">
            <v>955</v>
          </cell>
          <cell r="Z957">
            <v>451123.5</v>
          </cell>
          <cell r="AB957">
            <v>955</v>
          </cell>
          <cell r="AC957">
            <v>1013223.2</v>
          </cell>
          <cell r="AE957">
            <v>955</v>
          </cell>
          <cell r="AF957">
            <v>1014977.2</v>
          </cell>
          <cell r="AH957">
            <v>955</v>
          </cell>
          <cell r="AI957">
            <v>1018155</v>
          </cell>
        </row>
        <row r="958">
          <cell r="Y958">
            <v>956</v>
          </cell>
          <cell r="Z958">
            <v>451596.6</v>
          </cell>
          <cell r="AB958">
            <v>956</v>
          </cell>
          <cell r="AC958">
            <v>1014287.3</v>
          </cell>
          <cell r="AE958">
            <v>956</v>
          </cell>
          <cell r="AF958">
            <v>1016041.8</v>
          </cell>
          <cell r="AH958">
            <v>956</v>
          </cell>
          <cell r="AI958">
            <v>1019225</v>
          </cell>
        </row>
        <row r="959">
          <cell r="Y959">
            <v>957</v>
          </cell>
          <cell r="Z959">
            <v>452069.7</v>
          </cell>
          <cell r="AB959">
            <v>957</v>
          </cell>
          <cell r="AC959">
            <v>1015351.3</v>
          </cell>
          <cell r="AE959">
            <v>957</v>
          </cell>
          <cell r="AF959">
            <v>1017106.5</v>
          </cell>
          <cell r="AH959">
            <v>957</v>
          </cell>
          <cell r="AI959">
            <v>1020285</v>
          </cell>
        </row>
        <row r="960">
          <cell r="Y960">
            <v>958</v>
          </cell>
          <cell r="Z960">
            <v>452542.8</v>
          </cell>
          <cell r="AB960">
            <v>958</v>
          </cell>
          <cell r="AC960">
            <v>1016415.3</v>
          </cell>
          <cell r="AE960">
            <v>958</v>
          </cell>
          <cell r="AF960">
            <v>1018171.1</v>
          </cell>
          <cell r="AH960">
            <v>958</v>
          </cell>
          <cell r="AI960">
            <v>1021345</v>
          </cell>
        </row>
        <row r="961">
          <cell r="Y961">
            <v>959</v>
          </cell>
          <cell r="Z961">
            <v>453015.9</v>
          </cell>
          <cell r="AB961">
            <v>959</v>
          </cell>
          <cell r="AC961">
            <v>1017479.4</v>
          </cell>
          <cell r="AE961">
            <v>959</v>
          </cell>
          <cell r="AF961">
            <v>1019235.8</v>
          </cell>
          <cell r="AH961">
            <v>959</v>
          </cell>
          <cell r="AI961">
            <v>1022415</v>
          </cell>
        </row>
        <row r="962">
          <cell r="Y962">
            <v>960</v>
          </cell>
          <cell r="Z962">
            <v>453491</v>
          </cell>
          <cell r="AB962">
            <v>960</v>
          </cell>
          <cell r="AC962">
            <v>1018545</v>
          </cell>
          <cell r="AE962">
            <v>960</v>
          </cell>
          <cell r="AF962">
            <v>1020309</v>
          </cell>
          <cell r="AH962">
            <v>960</v>
          </cell>
          <cell r="AI962">
            <v>1023480</v>
          </cell>
        </row>
        <row r="963">
          <cell r="Y963">
            <v>961</v>
          </cell>
          <cell r="Z963">
            <v>453964.1</v>
          </cell>
          <cell r="AB963">
            <v>961</v>
          </cell>
          <cell r="AC963">
            <v>1019609</v>
          </cell>
          <cell r="AE963">
            <v>961</v>
          </cell>
          <cell r="AF963">
            <v>1021373.6</v>
          </cell>
          <cell r="AH963">
            <v>961</v>
          </cell>
          <cell r="AI963">
            <v>1024540</v>
          </cell>
        </row>
        <row r="964">
          <cell r="Y964">
            <v>962</v>
          </cell>
          <cell r="Z964">
            <v>454437.2</v>
          </cell>
          <cell r="AB964">
            <v>962</v>
          </cell>
          <cell r="AC964">
            <v>1020673.1</v>
          </cell>
          <cell r="AE964">
            <v>962</v>
          </cell>
          <cell r="AF964">
            <v>1022438.3</v>
          </cell>
          <cell r="AH964">
            <v>962</v>
          </cell>
          <cell r="AI964">
            <v>1025600</v>
          </cell>
        </row>
        <row r="965">
          <cell r="Y965">
            <v>963</v>
          </cell>
          <cell r="Z965">
            <v>454910.3</v>
          </cell>
          <cell r="AB965">
            <v>963</v>
          </cell>
          <cell r="AC965">
            <v>1021737.1</v>
          </cell>
          <cell r="AE965">
            <v>963</v>
          </cell>
          <cell r="AF965">
            <v>1023502.9</v>
          </cell>
          <cell r="AH965">
            <v>963</v>
          </cell>
          <cell r="AI965">
            <v>1026670</v>
          </cell>
        </row>
        <row r="966">
          <cell r="Y966">
            <v>964</v>
          </cell>
          <cell r="Z966">
            <v>455383.4</v>
          </cell>
          <cell r="AB966">
            <v>964</v>
          </cell>
          <cell r="AC966">
            <v>1022801.2</v>
          </cell>
          <cell r="AE966">
            <v>964</v>
          </cell>
          <cell r="AF966">
            <v>1024567.6</v>
          </cell>
          <cell r="AH966">
            <v>964</v>
          </cell>
          <cell r="AI966">
            <v>1027730</v>
          </cell>
        </row>
        <row r="967">
          <cell r="Y967">
            <v>965</v>
          </cell>
          <cell r="Z967">
            <v>455856.5</v>
          </cell>
          <cell r="AB967">
            <v>965</v>
          </cell>
          <cell r="AC967">
            <v>1023865.2</v>
          </cell>
          <cell r="AE967">
            <v>965</v>
          </cell>
          <cell r="AF967">
            <v>1025632.2</v>
          </cell>
          <cell r="AH967">
            <v>965</v>
          </cell>
          <cell r="AI967">
            <v>1028790</v>
          </cell>
        </row>
        <row r="968">
          <cell r="Y968">
            <v>966</v>
          </cell>
          <cell r="Z968">
            <v>456329.6</v>
          </cell>
          <cell r="AB968">
            <v>966</v>
          </cell>
          <cell r="AC968">
            <v>1024929.3</v>
          </cell>
          <cell r="AE968">
            <v>966</v>
          </cell>
          <cell r="AF968">
            <v>1026696.8</v>
          </cell>
          <cell r="AH968">
            <v>966</v>
          </cell>
          <cell r="AI968">
            <v>1029860</v>
          </cell>
        </row>
        <row r="969">
          <cell r="Y969">
            <v>967</v>
          </cell>
          <cell r="Z969">
            <v>456802.7</v>
          </cell>
          <cell r="AB969">
            <v>967</v>
          </cell>
          <cell r="AC969">
            <v>1025993.3</v>
          </cell>
          <cell r="AE969">
            <v>967</v>
          </cell>
          <cell r="AF969">
            <v>1027761.5</v>
          </cell>
          <cell r="AH969">
            <v>967</v>
          </cell>
          <cell r="AI969">
            <v>1030920</v>
          </cell>
        </row>
        <row r="970">
          <cell r="Y970">
            <v>968</v>
          </cell>
          <cell r="Z970">
            <v>457275.8</v>
          </cell>
          <cell r="AB970">
            <v>968</v>
          </cell>
          <cell r="AC970">
            <v>1027057.3</v>
          </cell>
          <cell r="AE970">
            <v>968</v>
          </cell>
          <cell r="AF970">
            <v>1028826.1</v>
          </cell>
          <cell r="AH970">
            <v>968</v>
          </cell>
          <cell r="AI970">
            <v>1031980</v>
          </cell>
        </row>
        <row r="971">
          <cell r="Y971">
            <v>969</v>
          </cell>
          <cell r="Z971">
            <v>457748.9</v>
          </cell>
          <cell r="AB971">
            <v>969</v>
          </cell>
          <cell r="AC971">
            <v>1028121.4</v>
          </cell>
          <cell r="AE971">
            <v>969</v>
          </cell>
          <cell r="AF971">
            <v>1029890.8</v>
          </cell>
          <cell r="AH971">
            <v>969</v>
          </cell>
          <cell r="AI971">
            <v>1033050</v>
          </cell>
        </row>
        <row r="972">
          <cell r="Y972">
            <v>970</v>
          </cell>
          <cell r="Z972">
            <v>458225</v>
          </cell>
          <cell r="AB972">
            <v>970</v>
          </cell>
          <cell r="AC972">
            <v>1029188</v>
          </cell>
          <cell r="AE972">
            <v>970</v>
          </cell>
          <cell r="AF972">
            <v>1030963</v>
          </cell>
          <cell r="AH972">
            <v>970</v>
          </cell>
          <cell r="AI972">
            <v>1034115</v>
          </cell>
        </row>
        <row r="973">
          <cell r="Y973">
            <v>971</v>
          </cell>
          <cell r="Z973">
            <v>458698.1</v>
          </cell>
          <cell r="AB973">
            <v>971</v>
          </cell>
          <cell r="AC973">
            <v>1030252</v>
          </cell>
          <cell r="AE973">
            <v>971</v>
          </cell>
          <cell r="AF973">
            <v>1032027.6</v>
          </cell>
          <cell r="AH973">
            <v>971</v>
          </cell>
          <cell r="AI973">
            <v>1035175</v>
          </cell>
        </row>
        <row r="974">
          <cell r="Y974">
            <v>972</v>
          </cell>
          <cell r="Z974">
            <v>459171.2</v>
          </cell>
          <cell r="AB974">
            <v>972</v>
          </cell>
          <cell r="AC974">
            <v>1031316.1</v>
          </cell>
          <cell r="AE974">
            <v>972</v>
          </cell>
          <cell r="AF974">
            <v>1033092.3</v>
          </cell>
          <cell r="AH974">
            <v>972</v>
          </cell>
          <cell r="AI974">
            <v>1036235</v>
          </cell>
        </row>
        <row r="975">
          <cell r="Y975">
            <v>973</v>
          </cell>
          <cell r="Z975">
            <v>459644.3</v>
          </cell>
          <cell r="AB975">
            <v>973</v>
          </cell>
          <cell r="AC975">
            <v>1032380.1</v>
          </cell>
          <cell r="AE975">
            <v>973</v>
          </cell>
          <cell r="AF975">
            <v>1034156.9</v>
          </cell>
          <cell r="AH975">
            <v>973</v>
          </cell>
          <cell r="AI975">
            <v>1037305</v>
          </cell>
        </row>
        <row r="976">
          <cell r="Y976">
            <v>974</v>
          </cell>
          <cell r="Z976">
            <v>460117.4</v>
          </cell>
          <cell r="AB976">
            <v>974</v>
          </cell>
          <cell r="AC976">
            <v>1033444.2</v>
          </cell>
          <cell r="AE976">
            <v>974</v>
          </cell>
          <cell r="AF976">
            <v>1035221.6</v>
          </cell>
          <cell r="AH976">
            <v>974</v>
          </cell>
          <cell r="AI976">
            <v>1038365</v>
          </cell>
        </row>
        <row r="977">
          <cell r="Y977">
            <v>975</v>
          </cell>
          <cell r="Z977">
            <v>460590.5</v>
          </cell>
          <cell r="AB977">
            <v>975</v>
          </cell>
          <cell r="AC977">
            <v>1034508.2</v>
          </cell>
          <cell r="AE977">
            <v>975</v>
          </cell>
          <cell r="AF977">
            <v>1036286.2</v>
          </cell>
          <cell r="AH977">
            <v>975</v>
          </cell>
          <cell r="AI977">
            <v>1039425</v>
          </cell>
        </row>
        <row r="978">
          <cell r="Y978">
            <v>976</v>
          </cell>
          <cell r="Z978">
            <v>461063.6</v>
          </cell>
          <cell r="AB978">
            <v>976</v>
          </cell>
          <cell r="AC978">
            <v>1035572.3</v>
          </cell>
          <cell r="AE978">
            <v>976</v>
          </cell>
          <cell r="AF978">
            <v>1037350.8</v>
          </cell>
          <cell r="AH978">
            <v>976</v>
          </cell>
          <cell r="AI978">
            <v>1040495</v>
          </cell>
        </row>
        <row r="979">
          <cell r="Y979">
            <v>977</v>
          </cell>
          <cell r="Z979">
            <v>461536.7</v>
          </cell>
          <cell r="AB979">
            <v>977</v>
          </cell>
          <cell r="AC979">
            <v>1036636.3</v>
          </cell>
          <cell r="AE979">
            <v>977</v>
          </cell>
          <cell r="AF979">
            <v>1038415.5</v>
          </cell>
          <cell r="AH979">
            <v>977</v>
          </cell>
          <cell r="AI979">
            <v>1041555</v>
          </cell>
        </row>
        <row r="980">
          <cell r="Y980">
            <v>978</v>
          </cell>
          <cell r="Z980">
            <v>462009.8</v>
          </cell>
          <cell r="AB980">
            <v>978</v>
          </cell>
          <cell r="AC980">
            <v>1037700.3</v>
          </cell>
          <cell r="AE980">
            <v>978</v>
          </cell>
          <cell r="AF980">
            <v>1039480.1</v>
          </cell>
          <cell r="AH980">
            <v>978</v>
          </cell>
          <cell r="AI980">
            <v>1042615</v>
          </cell>
        </row>
        <row r="981">
          <cell r="Y981">
            <v>979</v>
          </cell>
          <cell r="Z981">
            <v>462482.9</v>
          </cell>
          <cell r="AB981">
            <v>979</v>
          </cell>
          <cell r="AC981">
            <v>1038764.4</v>
          </cell>
          <cell r="AE981">
            <v>979</v>
          </cell>
          <cell r="AF981">
            <v>1040544.8</v>
          </cell>
          <cell r="AH981">
            <v>979</v>
          </cell>
          <cell r="AI981">
            <v>1043685</v>
          </cell>
        </row>
        <row r="982">
          <cell r="Y982">
            <v>980</v>
          </cell>
          <cell r="Z982">
            <v>462959</v>
          </cell>
          <cell r="AB982">
            <v>980</v>
          </cell>
          <cell r="AC982">
            <v>1039830</v>
          </cell>
          <cell r="AE982">
            <v>980</v>
          </cell>
          <cell r="AF982">
            <v>1041618</v>
          </cell>
          <cell r="AH982">
            <v>980</v>
          </cell>
          <cell r="AI982">
            <v>1044750</v>
          </cell>
        </row>
        <row r="983">
          <cell r="Y983">
            <v>981</v>
          </cell>
          <cell r="Z983">
            <v>463432.1</v>
          </cell>
          <cell r="AB983">
            <v>981</v>
          </cell>
          <cell r="AC983">
            <v>1040894</v>
          </cell>
          <cell r="AE983">
            <v>981</v>
          </cell>
          <cell r="AF983">
            <v>1042682.6</v>
          </cell>
          <cell r="AH983">
            <v>981</v>
          </cell>
          <cell r="AI983">
            <v>1045810</v>
          </cell>
        </row>
        <row r="984">
          <cell r="Y984">
            <v>982</v>
          </cell>
          <cell r="Z984">
            <v>463905.2</v>
          </cell>
          <cell r="AB984">
            <v>982</v>
          </cell>
          <cell r="AC984">
            <v>1041958.1</v>
          </cell>
          <cell r="AE984">
            <v>982</v>
          </cell>
          <cell r="AF984">
            <v>1043747.3</v>
          </cell>
          <cell r="AH984">
            <v>982</v>
          </cell>
          <cell r="AI984">
            <v>1046870</v>
          </cell>
        </row>
        <row r="985">
          <cell r="Y985">
            <v>983</v>
          </cell>
          <cell r="Z985">
            <v>464378.3</v>
          </cell>
          <cell r="AB985">
            <v>983</v>
          </cell>
          <cell r="AC985">
            <v>1043022.1</v>
          </cell>
          <cell r="AE985">
            <v>983</v>
          </cell>
          <cell r="AF985">
            <v>1044811.9</v>
          </cell>
          <cell r="AH985">
            <v>983</v>
          </cell>
          <cell r="AI985">
            <v>1047940</v>
          </cell>
        </row>
        <row r="986">
          <cell r="Y986">
            <v>984</v>
          </cell>
          <cell r="Z986">
            <v>464851.4</v>
          </cell>
          <cell r="AB986">
            <v>984</v>
          </cell>
          <cell r="AC986">
            <v>1044086.2</v>
          </cell>
          <cell r="AE986">
            <v>984</v>
          </cell>
          <cell r="AF986">
            <v>1045876.6</v>
          </cell>
          <cell r="AH986">
            <v>984</v>
          </cell>
          <cell r="AI986">
            <v>1049000</v>
          </cell>
        </row>
        <row r="987">
          <cell r="Y987">
            <v>985</v>
          </cell>
          <cell r="Z987">
            <v>465324.5</v>
          </cell>
          <cell r="AB987">
            <v>985</v>
          </cell>
          <cell r="AC987">
            <v>1045150.2</v>
          </cell>
          <cell r="AE987">
            <v>985</v>
          </cell>
          <cell r="AF987">
            <v>1046941.2</v>
          </cell>
          <cell r="AH987">
            <v>985</v>
          </cell>
          <cell r="AI987">
            <v>1050060</v>
          </cell>
        </row>
        <row r="988">
          <cell r="Y988">
            <v>986</v>
          </cell>
          <cell r="Z988">
            <v>465797.6</v>
          </cell>
          <cell r="AB988">
            <v>986</v>
          </cell>
          <cell r="AC988">
            <v>1046214.3</v>
          </cell>
          <cell r="AE988">
            <v>986</v>
          </cell>
          <cell r="AF988">
            <v>1048005.8</v>
          </cell>
          <cell r="AH988">
            <v>986</v>
          </cell>
          <cell r="AI988">
            <v>1051130</v>
          </cell>
        </row>
        <row r="989">
          <cell r="Y989">
            <v>987</v>
          </cell>
          <cell r="Z989">
            <v>466270.7</v>
          </cell>
          <cell r="AB989">
            <v>987</v>
          </cell>
          <cell r="AC989">
            <v>1047278.3</v>
          </cell>
          <cell r="AE989">
            <v>987</v>
          </cell>
          <cell r="AF989">
            <v>1049070.5</v>
          </cell>
          <cell r="AH989">
            <v>987</v>
          </cell>
          <cell r="AI989">
            <v>1052190</v>
          </cell>
        </row>
        <row r="990">
          <cell r="Y990">
            <v>988</v>
          </cell>
          <cell r="Z990">
            <v>466743.8</v>
          </cell>
          <cell r="AB990">
            <v>988</v>
          </cell>
          <cell r="AC990">
            <v>1048342.3</v>
          </cell>
          <cell r="AE990">
            <v>988</v>
          </cell>
          <cell r="AF990">
            <v>1050135.1000000001</v>
          </cell>
          <cell r="AH990">
            <v>988</v>
          </cell>
          <cell r="AI990">
            <v>1053250</v>
          </cell>
        </row>
        <row r="991">
          <cell r="Y991">
            <v>989</v>
          </cell>
          <cell r="Z991">
            <v>467216.9</v>
          </cell>
          <cell r="AB991">
            <v>989</v>
          </cell>
          <cell r="AC991">
            <v>1049406.3999999999</v>
          </cell>
          <cell r="AE991">
            <v>989</v>
          </cell>
          <cell r="AF991">
            <v>1051199.8</v>
          </cell>
          <cell r="AH991">
            <v>989</v>
          </cell>
          <cell r="AI991">
            <v>1054320</v>
          </cell>
        </row>
        <row r="992">
          <cell r="Y992">
            <v>990</v>
          </cell>
          <cell r="Z992">
            <v>467693</v>
          </cell>
          <cell r="AB992">
            <v>990</v>
          </cell>
          <cell r="AC992">
            <v>1050472</v>
          </cell>
          <cell r="AE992">
            <v>990</v>
          </cell>
          <cell r="AF992">
            <v>1052272</v>
          </cell>
          <cell r="AH992">
            <v>990</v>
          </cell>
          <cell r="AI992">
            <v>1055385</v>
          </cell>
        </row>
        <row r="993">
          <cell r="Y993">
            <v>991</v>
          </cell>
          <cell r="Z993">
            <v>468166.1</v>
          </cell>
          <cell r="AB993">
            <v>991</v>
          </cell>
          <cell r="AC993">
            <v>1051536</v>
          </cell>
          <cell r="AE993">
            <v>991</v>
          </cell>
          <cell r="AF993">
            <v>1053336.6000000001</v>
          </cell>
          <cell r="AH993">
            <v>991</v>
          </cell>
          <cell r="AI993">
            <v>1056445</v>
          </cell>
        </row>
        <row r="994">
          <cell r="Y994">
            <v>992</v>
          </cell>
          <cell r="Z994">
            <v>468639.2</v>
          </cell>
          <cell r="AB994">
            <v>992</v>
          </cell>
          <cell r="AC994">
            <v>1052600.1000000001</v>
          </cell>
          <cell r="AE994">
            <v>992</v>
          </cell>
          <cell r="AF994">
            <v>1054401.3</v>
          </cell>
          <cell r="AH994">
            <v>992</v>
          </cell>
          <cell r="AI994">
            <v>1057505</v>
          </cell>
        </row>
        <row r="995">
          <cell r="Y995">
            <v>993</v>
          </cell>
          <cell r="Z995">
            <v>469112.3</v>
          </cell>
          <cell r="AB995">
            <v>993</v>
          </cell>
          <cell r="AC995">
            <v>1053664.1000000001</v>
          </cell>
          <cell r="AE995">
            <v>993</v>
          </cell>
          <cell r="AF995">
            <v>1055465.8999999999</v>
          </cell>
          <cell r="AH995">
            <v>993</v>
          </cell>
          <cell r="AI995">
            <v>1058575</v>
          </cell>
        </row>
        <row r="996">
          <cell r="Y996">
            <v>994</v>
          </cell>
          <cell r="Z996">
            <v>469585.4</v>
          </cell>
          <cell r="AB996">
            <v>994</v>
          </cell>
          <cell r="AC996">
            <v>1054728.2</v>
          </cell>
          <cell r="AE996">
            <v>994</v>
          </cell>
          <cell r="AF996">
            <v>1056530.6000000001</v>
          </cell>
          <cell r="AH996">
            <v>994</v>
          </cell>
          <cell r="AI996">
            <v>1059635</v>
          </cell>
        </row>
        <row r="997">
          <cell r="Y997">
            <v>995</v>
          </cell>
          <cell r="Z997">
            <v>470058.5</v>
          </cell>
          <cell r="AB997">
            <v>995</v>
          </cell>
          <cell r="AC997">
            <v>1055792.2</v>
          </cell>
          <cell r="AE997">
            <v>995</v>
          </cell>
          <cell r="AF997">
            <v>1057595.2</v>
          </cell>
          <cell r="AH997">
            <v>995</v>
          </cell>
          <cell r="AI997">
            <v>1060695</v>
          </cell>
        </row>
        <row r="998">
          <cell r="Y998">
            <v>996</v>
          </cell>
          <cell r="Z998">
            <v>470531.6</v>
          </cell>
          <cell r="AB998">
            <v>996</v>
          </cell>
          <cell r="AC998">
            <v>1056856.3</v>
          </cell>
          <cell r="AE998">
            <v>996</v>
          </cell>
          <cell r="AF998">
            <v>1058659.8</v>
          </cell>
          <cell r="AH998">
            <v>996</v>
          </cell>
          <cell r="AI998">
            <v>1061765</v>
          </cell>
        </row>
        <row r="999">
          <cell r="Y999">
            <v>997</v>
          </cell>
          <cell r="Z999">
            <v>471004.7</v>
          </cell>
          <cell r="AB999">
            <v>997</v>
          </cell>
          <cell r="AC999">
            <v>1057920.3</v>
          </cell>
          <cell r="AE999">
            <v>997</v>
          </cell>
          <cell r="AF999">
            <v>1059724.5</v>
          </cell>
          <cell r="AH999">
            <v>997</v>
          </cell>
          <cell r="AI999">
            <v>1062825</v>
          </cell>
        </row>
        <row r="1000">
          <cell r="Y1000">
            <v>998</v>
          </cell>
          <cell r="Z1000">
            <v>471477.8</v>
          </cell>
          <cell r="AB1000">
            <v>998</v>
          </cell>
          <cell r="AC1000">
            <v>1058984.3</v>
          </cell>
          <cell r="AE1000">
            <v>998</v>
          </cell>
          <cell r="AF1000">
            <v>1060789.1000000001</v>
          </cell>
          <cell r="AH1000">
            <v>998</v>
          </cell>
          <cell r="AI1000">
            <v>1063885</v>
          </cell>
        </row>
        <row r="1001">
          <cell r="Y1001">
            <v>999</v>
          </cell>
          <cell r="Z1001">
            <v>471950.9</v>
          </cell>
          <cell r="AB1001">
            <v>999</v>
          </cell>
          <cell r="AC1001">
            <v>1060048.3999999999</v>
          </cell>
          <cell r="AE1001">
            <v>999</v>
          </cell>
          <cell r="AF1001">
            <v>1061853.8</v>
          </cell>
          <cell r="AH1001">
            <v>999</v>
          </cell>
          <cell r="AI1001">
            <v>1064955</v>
          </cell>
        </row>
        <row r="1002">
          <cell r="Y1002">
            <v>1000</v>
          </cell>
          <cell r="Z1002">
            <v>472425</v>
          </cell>
          <cell r="AB1002">
            <v>1000</v>
          </cell>
          <cell r="AC1002">
            <v>1061114</v>
          </cell>
          <cell r="AE1002">
            <v>1000</v>
          </cell>
          <cell r="AF1002">
            <v>1062927</v>
          </cell>
          <cell r="AH1002">
            <v>1000</v>
          </cell>
          <cell r="AI1002">
            <v>1066019</v>
          </cell>
        </row>
        <row r="1003">
          <cell r="Y1003">
            <v>1001</v>
          </cell>
          <cell r="Z1003">
            <v>472898.1</v>
          </cell>
          <cell r="AB1003">
            <v>1001</v>
          </cell>
          <cell r="AC1003">
            <v>1062178</v>
          </cell>
          <cell r="AE1003">
            <v>1001</v>
          </cell>
          <cell r="AF1003">
            <v>1063991.6000000001</v>
          </cell>
          <cell r="AH1003">
            <v>1001</v>
          </cell>
          <cell r="AI1003">
            <v>1067079</v>
          </cell>
        </row>
        <row r="1004">
          <cell r="Y1004">
            <v>1002</v>
          </cell>
          <cell r="Z1004">
            <v>473371.2</v>
          </cell>
          <cell r="AB1004">
            <v>1002</v>
          </cell>
          <cell r="AC1004">
            <v>1063242.1000000001</v>
          </cell>
          <cell r="AE1004">
            <v>1002</v>
          </cell>
          <cell r="AF1004">
            <v>1065056.3</v>
          </cell>
          <cell r="AH1004">
            <v>1002</v>
          </cell>
          <cell r="AI1004">
            <v>1068139</v>
          </cell>
        </row>
        <row r="1005">
          <cell r="Y1005">
            <v>1003</v>
          </cell>
          <cell r="Z1005">
            <v>473844.3</v>
          </cell>
          <cell r="AB1005">
            <v>1003</v>
          </cell>
          <cell r="AC1005">
            <v>1064306.1000000001</v>
          </cell>
          <cell r="AE1005">
            <v>1003</v>
          </cell>
          <cell r="AF1005">
            <v>1066120.8999999999</v>
          </cell>
          <cell r="AH1005">
            <v>1003</v>
          </cell>
          <cell r="AI1005">
            <v>1069209</v>
          </cell>
        </row>
        <row r="1006">
          <cell r="Y1006">
            <v>1004</v>
          </cell>
          <cell r="Z1006">
            <v>474317.4</v>
          </cell>
          <cell r="AB1006">
            <v>1004</v>
          </cell>
          <cell r="AC1006">
            <v>1065370.2</v>
          </cell>
          <cell r="AE1006">
            <v>1004</v>
          </cell>
          <cell r="AF1006">
            <v>1067185.6000000001</v>
          </cell>
          <cell r="AH1006">
            <v>1004</v>
          </cell>
          <cell r="AI1006">
            <v>1070269</v>
          </cell>
        </row>
        <row r="1007">
          <cell r="Y1007">
            <v>1005</v>
          </cell>
          <cell r="Z1007">
            <v>474790.5</v>
          </cell>
          <cell r="AB1007">
            <v>1005</v>
          </cell>
          <cell r="AC1007">
            <v>1066434.2</v>
          </cell>
          <cell r="AE1007">
            <v>1005</v>
          </cell>
          <cell r="AF1007">
            <v>1068250.2</v>
          </cell>
          <cell r="AH1007">
            <v>1005</v>
          </cell>
          <cell r="AI1007">
            <v>1071329</v>
          </cell>
        </row>
        <row r="1008">
          <cell r="Y1008">
            <v>1006</v>
          </cell>
          <cell r="Z1008">
            <v>475263.6</v>
          </cell>
          <cell r="AB1008">
            <v>1006</v>
          </cell>
          <cell r="AC1008">
            <v>1067498.3</v>
          </cell>
          <cell r="AE1008">
            <v>1006</v>
          </cell>
          <cell r="AF1008">
            <v>1069314.8</v>
          </cell>
          <cell r="AH1008">
            <v>1006</v>
          </cell>
          <cell r="AI1008">
            <v>1072399</v>
          </cell>
        </row>
        <row r="1009">
          <cell r="Y1009">
            <v>1007</v>
          </cell>
          <cell r="Z1009">
            <v>475736.7</v>
          </cell>
          <cell r="AB1009">
            <v>1007</v>
          </cell>
          <cell r="AC1009">
            <v>1068562.3</v>
          </cell>
          <cell r="AE1009">
            <v>1007</v>
          </cell>
          <cell r="AF1009">
            <v>1070379.5</v>
          </cell>
          <cell r="AH1009">
            <v>1007</v>
          </cell>
          <cell r="AI1009">
            <v>1073459</v>
          </cell>
        </row>
        <row r="1010">
          <cell r="Y1010">
            <v>1008</v>
          </cell>
          <cell r="Z1010">
            <v>476209.8</v>
          </cell>
          <cell r="AB1010">
            <v>1008</v>
          </cell>
          <cell r="AC1010">
            <v>1069626.3</v>
          </cell>
          <cell r="AE1010">
            <v>1008</v>
          </cell>
          <cell r="AF1010">
            <v>1071444.1000000001</v>
          </cell>
          <cell r="AH1010">
            <v>1008</v>
          </cell>
          <cell r="AI1010">
            <v>1074519</v>
          </cell>
        </row>
        <row r="1011">
          <cell r="Y1011">
            <v>1009</v>
          </cell>
          <cell r="Z1011">
            <v>476682.9</v>
          </cell>
          <cell r="AB1011">
            <v>1009</v>
          </cell>
          <cell r="AC1011">
            <v>1070690.3999999999</v>
          </cell>
          <cell r="AE1011">
            <v>1009</v>
          </cell>
          <cell r="AF1011">
            <v>1072508.8</v>
          </cell>
          <cell r="AH1011">
            <v>1009</v>
          </cell>
          <cell r="AI1011">
            <v>1075589</v>
          </cell>
        </row>
        <row r="1012">
          <cell r="Y1012">
            <v>1010</v>
          </cell>
          <cell r="Z1012">
            <v>477159</v>
          </cell>
          <cell r="AB1012">
            <v>1010</v>
          </cell>
          <cell r="AC1012">
            <v>1071757</v>
          </cell>
          <cell r="AE1012">
            <v>1010</v>
          </cell>
          <cell r="AF1012">
            <v>1073581</v>
          </cell>
          <cell r="AH1012">
            <v>1010</v>
          </cell>
          <cell r="AI1012">
            <v>1076654</v>
          </cell>
        </row>
        <row r="1013">
          <cell r="Y1013">
            <v>1011</v>
          </cell>
          <cell r="Z1013">
            <v>477632.1</v>
          </cell>
          <cell r="AB1013">
            <v>1011</v>
          </cell>
          <cell r="AC1013">
            <v>1072821</v>
          </cell>
          <cell r="AE1013">
            <v>1011</v>
          </cell>
          <cell r="AF1013">
            <v>1074645.6000000001</v>
          </cell>
          <cell r="AH1013">
            <v>1011</v>
          </cell>
          <cell r="AI1013">
            <v>1077714</v>
          </cell>
        </row>
        <row r="1014">
          <cell r="Y1014">
            <v>1012</v>
          </cell>
          <cell r="Z1014">
            <v>478105.2</v>
          </cell>
          <cell r="AB1014">
            <v>1012</v>
          </cell>
          <cell r="AC1014">
            <v>1073885.1000000001</v>
          </cell>
          <cell r="AE1014">
            <v>1012</v>
          </cell>
          <cell r="AF1014">
            <v>1075710.3</v>
          </cell>
          <cell r="AH1014">
            <v>1012</v>
          </cell>
          <cell r="AI1014">
            <v>1078774</v>
          </cell>
        </row>
        <row r="1015">
          <cell r="Y1015">
            <v>1013</v>
          </cell>
          <cell r="Z1015">
            <v>478578.3</v>
          </cell>
          <cell r="AB1015">
            <v>1013</v>
          </cell>
          <cell r="AC1015">
            <v>1074949.1000000001</v>
          </cell>
          <cell r="AE1015">
            <v>1013</v>
          </cell>
          <cell r="AF1015">
            <v>1076774.8999999999</v>
          </cell>
          <cell r="AH1015">
            <v>1013</v>
          </cell>
          <cell r="AI1015">
            <v>1079844</v>
          </cell>
        </row>
        <row r="1016">
          <cell r="Y1016">
            <v>1014</v>
          </cell>
          <cell r="Z1016">
            <v>479051.4</v>
          </cell>
          <cell r="AB1016">
            <v>1014</v>
          </cell>
          <cell r="AC1016">
            <v>1076013.2</v>
          </cell>
          <cell r="AE1016">
            <v>1014</v>
          </cell>
          <cell r="AF1016">
            <v>1077839.6000000001</v>
          </cell>
          <cell r="AH1016">
            <v>1014</v>
          </cell>
          <cell r="AI1016">
            <v>1080904</v>
          </cell>
        </row>
        <row r="1017">
          <cell r="Y1017">
            <v>1015</v>
          </cell>
          <cell r="Z1017">
            <v>479524.5</v>
          </cell>
          <cell r="AB1017">
            <v>1015</v>
          </cell>
          <cell r="AC1017">
            <v>1077077.2</v>
          </cell>
          <cell r="AE1017">
            <v>1015</v>
          </cell>
          <cell r="AF1017">
            <v>1078904.2</v>
          </cell>
          <cell r="AH1017">
            <v>1015</v>
          </cell>
          <cell r="AI1017">
            <v>1081964</v>
          </cell>
        </row>
        <row r="1018">
          <cell r="Y1018">
            <v>1016</v>
          </cell>
          <cell r="Z1018">
            <v>479997.6</v>
          </cell>
          <cell r="AB1018">
            <v>1016</v>
          </cell>
          <cell r="AC1018">
            <v>1078141.3</v>
          </cell>
          <cell r="AE1018">
            <v>1016</v>
          </cell>
          <cell r="AF1018">
            <v>1079968.8</v>
          </cell>
          <cell r="AH1018">
            <v>1016</v>
          </cell>
          <cell r="AI1018">
            <v>1083034</v>
          </cell>
        </row>
        <row r="1019">
          <cell r="Y1019">
            <v>1017</v>
          </cell>
          <cell r="Z1019">
            <v>480470.7</v>
          </cell>
          <cell r="AB1019">
            <v>1017</v>
          </cell>
          <cell r="AC1019">
            <v>1079205.3</v>
          </cell>
          <cell r="AE1019">
            <v>1017</v>
          </cell>
          <cell r="AF1019">
            <v>1081033.5</v>
          </cell>
          <cell r="AH1019">
            <v>1017</v>
          </cell>
          <cell r="AI1019">
            <v>1084094</v>
          </cell>
        </row>
        <row r="1020">
          <cell r="Y1020">
            <v>1018</v>
          </cell>
          <cell r="Z1020">
            <v>480943.8</v>
          </cell>
          <cell r="AB1020">
            <v>1018</v>
          </cell>
          <cell r="AC1020">
            <v>1080269.3</v>
          </cell>
          <cell r="AE1020">
            <v>1018</v>
          </cell>
          <cell r="AF1020">
            <v>1082098.1000000001</v>
          </cell>
          <cell r="AH1020">
            <v>1018</v>
          </cell>
          <cell r="AI1020">
            <v>1085154</v>
          </cell>
        </row>
        <row r="1021">
          <cell r="Y1021">
            <v>1019</v>
          </cell>
          <cell r="Z1021">
            <v>481416.9</v>
          </cell>
          <cell r="AB1021">
            <v>1019</v>
          </cell>
          <cell r="AC1021">
            <v>1081333.3999999999</v>
          </cell>
          <cell r="AE1021">
            <v>1019</v>
          </cell>
          <cell r="AF1021">
            <v>1083162.8</v>
          </cell>
          <cell r="AH1021">
            <v>1019</v>
          </cell>
          <cell r="AI1021">
            <v>1086224</v>
          </cell>
        </row>
        <row r="1022">
          <cell r="Y1022">
            <v>1020</v>
          </cell>
          <cell r="Z1022">
            <v>481892</v>
          </cell>
          <cell r="AB1022">
            <v>1020</v>
          </cell>
          <cell r="AC1022">
            <v>1082399</v>
          </cell>
          <cell r="AE1022">
            <v>1020</v>
          </cell>
          <cell r="AF1022">
            <v>1084236</v>
          </cell>
          <cell r="AH1022">
            <v>1020</v>
          </cell>
          <cell r="AI1022">
            <v>1087289</v>
          </cell>
        </row>
        <row r="1023">
          <cell r="Y1023">
            <v>1021</v>
          </cell>
          <cell r="Z1023">
            <v>482365.1</v>
          </cell>
          <cell r="AB1023">
            <v>1021</v>
          </cell>
          <cell r="AC1023">
            <v>1083463</v>
          </cell>
          <cell r="AE1023">
            <v>1021</v>
          </cell>
          <cell r="AF1023">
            <v>1085300.6000000001</v>
          </cell>
          <cell r="AH1023">
            <v>1021</v>
          </cell>
          <cell r="AI1023">
            <v>1088349</v>
          </cell>
        </row>
        <row r="1024">
          <cell r="Y1024">
            <v>1022</v>
          </cell>
          <cell r="Z1024">
            <v>482838.2</v>
          </cell>
          <cell r="AB1024">
            <v>1022</v>
          </cell>
          <cell r="AC1024">
            <v>1084527.1000000001</v>
          </cell>
          <cell r="AE1024">
            <v>1022</v>
          </cell>
          <cell r="AF1024">
            <v>1086365.3</v>
          </cell>
          <cell r="AH1024">
            <v>1022</v>
          </cell>
          <cell r="AI1024">
            <v>1089409</v>
          </cell>
        </row>
        <row r="1025">
          <cell r="Y1025">
            <v>1023</v>
          </cell>
          <cell r="Z1025">
            <v>483311.3</v>
          </cell>
          <cell r="AB1025">
            <v>1023</v>
          </cell>
          <cell r="AC1025">
            <v>1085591.1000000001</v>
          </cell>
          <cell r="AE1025">
            <v>1023</v>
          </cell>
          <cell r="AF1025">
            <v>1087429.8999999999</v>
          </cell>
          <cell r="AH1025">
            <v>1023</v>
          </cell>
          <cell r="AI1025">
            <v>1090479</v>
          </cell>
        </row>
        <row r="1026">
          <cell r="Y1026">
            <v>1024</v>
          </cell>
          <cell r="Z1026">
            <v>483784.4</v>
          </cell>
          <cell r="AB1026">
            <v>1024</v>
          </cell>
          <cell r="AC1026">
            <v>1086655.2</v>
          </cell>
          <cell r="AE1026">
            <v>1024</v>
          </cell>
          <cell r="AF1026">
            <v>1088494.6000000001</v>
          </cell>
          <cell r="AH1026">
            <v>1024</v>
          </cell>
          <cell r="AI1026">
            <v>1091539</v>
          </cell>
        </row>
        <row r="1027">
          <cell r="Y1027">
            <v>1025</v>
          </cell>
          <cell r="Z1027">
            <v>484257.5</v>
          </cell>
          <cell r="AB1027">
            <v>1025</v>
          </cell>
          <cell r="AC1027">
            <v>1087719.2</v>
          </cell>
          <cell r="AE1027">
            <v>1025</v>
          </cell>
          <cell r="AF1027">
            <v>1089559.2</v>
          </cell>
          <cell r="AH1027">
            <v>1025</v>
          </cell>
          <cell r="AI1027">
            <v>1092599</v>
          </cell>
        </row>
        <row r="1028">
          <cell r="Y1028">
            <v>1026</v>
          </cell>
          <cell r="Z1028">
            <v>484730.6</v>
          </cell>
          <cell r="AB1028">
            <v>1026</v>
          </cell>
          <cell r="AC1028">
            <v>1088783.3</v>
          </cell>
          <cell r="AE1028">
            <v>1026</v>
          </cell>
          <cell r="AF1028">
            <v>1090623.8</v>
          </cell>
          <cell r="AH1028">
            <v>1026</v>
          </cell>
          <cell r="AI1028">
            <v>1093669</v>
          </cell>
        </row>
        <row r="1029">
          <cell r="Y1029">
            <v>1027</v>
          </cell>
          <cell r="Z1029">
            <v>485203.7</v>
          </cell>
          <cell r="AB1029">
            <v>1027</v>
          </cell>
          <cell r="AC1029">
            <v>1089847.3</v>
          </cell>
          <cell r="AE1029">
            <v>1027</v>
          </cell>
          <cell r="AF1029">
            <v>1091688.5</v>
          </cell>
          <cell r="AH1029">
            <v>1027</v>
          </cell>
          <cell r="AI1029">
            <v>1094729</v>
          </cell>
        </row>
        <row r="1030">
          <cell r="Y1030">
            <v>1028</v>
          </cell>
          <cell r="Z1030">
            <v>485676.79999999999</v>
          </cell>
          <cell r="AB1030">
            <v>1028</v>
          </cell>
          <cell r="AC1030">
            <v>1090911.3</v>
          </cell>
          <cell r="AE1030">
            <v>1028</v>
          </cell>
          <cell r="AF1030">
            <v>1092753.1000000001</v>
          </cell>
          <cell r="AH1030">
            <v>1028</v>
          </cell>
          <cell r="AI1030">
            <v>1095789</v>
          </cell>
        </row>
        <row r="1031">
          <cell r="Y1031">
            <v>1029</v>
          </cell>
          <cell r="Z1031">
            <v>486149.9</v>
          </cell>
          <cell r="AB1031">
            <v>1029</v>
          </cell>
          <cell r="AC1031">
            <v>1091975.3999999999</v>
          </cell>
          <cell r="AE1031">
            <v>1029</v>
          </cell>
          <cell r="AF1031">
            <v>1093817.8</v>
          </cell>
          <cell r="AH1031">
            <v>1029</v>
          </cell>
          <cell r="AI1031">
            <v>1096859</v>
          </cell>
        </row>
        <row r="1032">
          <cell r="Y1032">
            <v>1030</v>
          </cell>
          <cell r="Z1032">
            <v>486626</v>
          </cell>
          <cell r="AB1032">
            <v>1030</v>
          </cell>
          <cell r="AC1032">
            <v>1093041</v>
          </cell>
          <cell r="AE1032">
            <v>1030</v>
          </cell>
          <cell r="AF1032">
            <v>1094890</v>
          </cell>
          <cell r="AH1032">
            <v>1030</v>
          </cell>
          <cell r="AI1032">
            <v>1097924</v>
          </cell>
        </row>
        <row r="1033">
          <cell r="Y1033">
            <v>1031</v>
          </cell>
          <cell r="Z1033">
            <v>487099.1</v>
          </cell>
          <cell r="AB1033">
            <v>1031</v>
          </cell>
          <cell r="AC1033">
            <v>1094105</v>
          </cell>
          <cell r="AE1033">
            <v>1031</v>
          </cell>
          <cell r="AF1033">
            <v>1095954.6000000001</v>
          </cell>
          <cell r="AH1033">
            <v>1031</v>
          </cell>
          <cell r="AI1033">
            <v>1098984</v>
          </cell>
        </row>
        <row r="1034">
          <cell r="Y1034">
            <v>1032</v>
          </cell>
          <cell r="Z1034">
            <v>487572.2</v>
          </cell>
          <cell r="AB1034">
            <v>1032</v>
          </cell>
          <cell r="AC1034">
            <v>1095169.1000000001</v>
          </cell>
          <cell r="AE1034">
            <v>1032</v>
          </cell>
          <cell r="AF1034">
            <v>1097019.3</v>
          </cell>
          <cell r="AH1034">
            <v>1032</v>
          </cell>
          <cell r="AI1034">
            <v>1100044</v>
          </cell>
        </row>
        <row r="1035">
          <cell r="Y1035">
            <v>1033</v>
          </cell>
          <cell r="Z1035">
            <v>488045.3</v>
          </cell>
          <cell r="AB1035">
            <v>1033</v>
          </cell>
          <cell r="AC1035">
            <v>1096233.1000000001</v>
          </cell>
          <cell r="AE1035">
            <v>1033</v>
          </cell>
          <cell r="AF1035">
            <v>1098083.8999999999</v>
          </cell>
          <cell r="AH1035">
            <v>1033</v>
          </cell>
          <cell r="AI1035">
            <v>1101114</v>
          </cell>
        </row>
        <row r="1036">
          <cell r="Y1036">
            <v>1034</v>
          </cell>
          <cell r="Z1036">
            <v>488518.40000000002</v>
          </cell>
          <cell r="AB1036">
            <v>1034</v>
          </cell>
          <cell r="AC1036">
            <v>1097297.2</v>
          </cell>
          <cell r="AE1036">
            <v>1034</v>
          </cell>
          <cell r="AF1036">
            <v>1099148.6000000001</v>
          </cell>
          <cell r="AH1036">
            <v>1034</v>
          </cell>
          <cell r="AI1036">
            <v>1102174</v>
          </cell>
        </row>
        <row r="1037">
          <cell r="Y1037">
            <v>1035</v>
          </cell>
          <cell r="Z1037">
            <v>488991.5</v>
          </cell>
          <cell r="AB1037">
            <v>1035</v>
          </cell>
          <cell r="AC1037">
            <v>1098361.2</v>
          </cell>
          <cell r="AE1037">
            <v>1035</v>
          </cell>
          <cell r="AF1037">
            <v>1100213.2</v>
          </cell>
          <cell r="AH1037">
            <v>1035</v>
          </cell>
          <cell r="AI1037">
            <v>1103234</v>
          </cell>
        </row>
        <row r="1038">
          <cell r="Y1038">
            <v>1036</v>
          </cell>
          <cell r="Z1038">
            <v>489464.6</v>
          </cell>
          <cell r="AB1038">
            <v>1036</v>
          </cell>
          <cell r="AC1038">
            <v>1099425.3</v>
          </cell>
          <cell r="AE1038">
            <v>1036</v>
          </cell>
          <cell r="AF1038">
            <v>1101277.8</v>
          </cell>
          <cell r="AH1038">
            <v>1036</v>
          </cell>
          <cell r="AI1038">
            <v>1104304</v>
          </cell>
        </row>
        <row r="1039">
          <cell r="Y1039">
            <v>1037</v>
          </cell>
          <cell r="Z1039">
            <v>489937.7</v>
          </cell>
          <cell r="AB1039">
            <v>1037</v>
          </cell>
          <cell r="AC1039">
            <v>1100489.3</v>
          </cell>
          <cell r="AE1039">
            <v>1037</v>
          </cell>
          <cell r="AF1039">
            <v>1102342.5</v>
          </cell>
          <cell r="AH1039">
            <v>1037</v>
          </cell>
          <cell r="AI1039">
            <v>1105364</v>
          </cell>
        </row>
        <row r="1040">
          <cell r="Y1040">
            <v>1038</v>
          </cell>
          <cell r="Z1040">
            <v>490410.8</v>
          </cell>
          <cell r="AB1040">
            <v>1038</v>
          </cell>
          <cell r="AC1040">
            <v>1101553.3</v>
          </cell>
          <cell r="AE1040">
            <v>1038</v>
          </cell>
          <cell r="AF1040">
            <v>1103407.1000000001</v>
          </cell>
          <cell r="AH1040">
            <v>1038</v>
          </cell>
          <cell r="AI1040">
            <v>1106424</v>
          </cell>
        </row>
        <row r="1041">
          <cell r="Y1041">
            <v>1039</v>
          </cell>
          <cell r="Z1041">
            <v>490883.9</v>
          </cell>
          <cell r="AB1041">
            <v>1039</v>
          </cell>
          <cell r="AC1041">
            <v>1102617.3999999999</v>
          </cell>
          <cell r="AE1041">
            <v>1039</v>
          </cell>
          <cell r="AF1041">
            <v>1104471.8</v>
          </cell>
          <cell r="AH1041">
            <v>1039</v>
          </cell>
          <cell r="AI1041">
            <v>1107494</v>
          </cell>
        </row>
        <row r="1042">
          <cell r="Y1042">
            <v>1040</v>
          </cell>
          <cell r="Z1042">
            <v>491359</v>
          </cell>
          <cell r="AB1042">
            <v>1040</v>
          </cell>
          <cell r="AC1042">
            <v>1103683</v>
          </cell>
          <cell r="AE1042">
            <v>1040</v>
          </cell>
          <cell r="AF1042">
            <v>1105545</v>
          </cell>
          <cell r="AH1042">
            <v>1040</v>
          </cell>
          <cell r="AI1042">
            <v>1108559</v>
          </cell>
        </row>
        <row r="1043">
          <cell r="Y1043">
            <v>1041</v>
          </cell>
          <cell r="Z1043">
            <v>491832.1</v>
          </cell>
          <cell r="AB1043">
            <v>1041</v>
          </cell>
          <cell r="AC1043">
            <v>1104747</v>
          </cell>
          <cell r="AE1043">
            <v>1041</v>
          </cell>
          <cell r="AF1043">
            <v>1106609.6000000001</v>
          </cell>
          <cell r="AH1043">
            <v>1041</v>
          </cell>
          <cell r="AI1043">
            <v>1109619</v>
          </cell>
        </row>
        <row r="1044">
          <cell r="Y1044">
            <v>1042</v>
          </cell>
          <cell r="Z1044">
            <v>492305.2</v>
          </cell>
          <cell r="AB1044">
            <v>1042</v>
          </cell>
          <cell r="AC1044">
            <v>1105811.1000000001</v>
          </cell>
          <cell r="AE1044">
            <v>1042</v>
          </cell>
          <cell r="AF1044">
            <v>1107674.3</v>
          </cell>
          <cell r="AH1044">
            <v>1042</v>
          </cell>
          <cell r="AI1044">
            <v>1110679</v>
          </cell>
        </row>
        <row r="1045">
          <cell r="Y1045">
            <v>1043</v>
          </cell>
          <cell r="Z1045">
            <v>492778.3</v>
          </cell>
          <cell r="AB1045">
            <v>1043</v>
          </cell>
          <cell r="AC1045">
            <v>1106875.1000000001</v>
          </cell>
          <cell r="AE1045">
            <v>1043</v>
          </cell>
          <cell r="AF1045">
            <v>1108738.8999999999</v>
          </cell>
          <cell r="AH1045">
            <v>1043</v>
          </cell>
          <cell r="AI1045">
            <v>1111749</v>
          </cell>
        </row>
        <row r="1046">
          <cell r="Y1046">
            <v>1044</v>
          </cell>
          <cell r="Z1046">
            <v>493251.4</v>
          </cell>
          <cell r="AB1046">
            <v>1044</v>
          </cell>
          <cell r="AC1046">
            <v>1107939.2</v>
          </cell>
          <cell r="AE1046">
            <v>1044</v>
          </cell>
          <cell r="AF1046">
            <v>1109803.6000000001</v>
          </cell>
          <cell r="AH1046">
            <v>1044</v>
          </cell>
          <cell r="AI1046">
            <v>1112809</v>
          </cell>
        </row>
        <row r="1047">
          <cell r="Y1047">
            <v>1045</v>
          </cell>
          <cell r="Z1047">
            <v>493724.5</v>
          </cell>
          <cell r="AB1047">
            <v>1045</v>
          </cell>
          <cell r="AC1047">
            <v>1109003.2</v>
          </cell>
          <cell r="AE1047">
            <v>1045</v>
          </cell>
          <cell r="AF1047">
            <v>1110868.2</v>
          </cell>
          <cell r="AH1047">
            <v>1045</v>
          </cell>
          <cell r="AI1047">
            <v>1113869</v>
          </cell>
        </row>
        <row r="1048">
          <cell r="Y1048">
            <v>1046</v>
          </cell>
          <cell r="Z1048">
            <v>494197.6</v>
          </cell>
          <cell r="AB1048">
            <v>1046</v>
          </cell>
          <cell r="AC1048">
            <v>1110067.3</v>
          </cell>
          <cell r="AE1048">
            <v>1046</v>
          </cell>
          <cell r="AF1048">
            <v>1111932.8</v>
          </cell>
          <cell r="AH1048">
            <v>1046</v>
          </cell>
          <cell r="AI1048">
            <v>1114939</v>
          </cell>
        </row>
        <row r="1049">
          <cell r="Y1049">
            <v>1047</v>
          </cell>
          <cell r="Z1049">
            <v>494670.7</v>
          </cell>
          <cell r="AB1049">
            <v>1047</v>
          </cell>
          <cell r="AC1049">
            <v>1111131.3</v>
          </cell>
          <cell r="AE1049">
            <v>1047</v>
          </cell>
          <cell r="AF1049">
            <v>1112997.5</v>
          </cell>
          <cell r="AH1049">
            <v>1047</v>
          </cell>
          <cell r="AI1049">
            <v>1115999</v>
          </cell>
        </row>
        <row r="1050">
          <cell r="Y1050">
            <v>1048</v>
          </cell>
          <cell r="Z1050">
            <v>495143.8</v>
          </cell>
          <cell r="AB1050">
            <v>1048</v>
          </cell>
          <cell r="AC1050">
            <v>1112195.3</v>
          </cell>
          <cell r="AE1050">
            <v>1048</v>
          </cell>
          <cell r="AF1050">
            <v>1114062.1000000001</v>
          </cell>
          <cell r="AH1050">
            <v>1048</v>
          </cell>
          <cell r="AI1050">
            <v>1117059</v>
          </cell>
        </row>
        <row r="1051">
          <cell r="Y1051">
            <v>1049</v>
          </cell>
          <cell r="Z1051">
            <v>495616.9</v>
          </cell>
          <cell r="AB1051">
            <v>1049</v>
          </cell>
          <cell r="AC1051">
            <v>1113259.3999999999</v>
          </cell>
          <cell r="AE1051">
            <v>1049</v>
          </cell>
          <cell r="AF1051">
            <v>1115126.8</v>
          </cell>
          <cell r="AH1051">
            <v>1049</v>
          </cell>
          <cell r="AI1051">
            <v>1118129</v>
          </cell>
        </row>
        <row r="1052">
          <cell r="Y1052">
            <v>1050</v>
          </cell>
          <cell r="Z1052">
            <v>496093</v>
          </cell>
          <cell r="AB1052">
            <v>1050</v>
          </cell>
          <cell r="AC1052">
            <v>1114326</v>
          </cell>
          <cell r="AE1052">
            <v>1050</v>
          </cell>
          <cell r="AF1052">
            <v>1116199</v>
          </cell>
          <cell r="AH1052">
            <v>1050</v>
          </cell>
          <cell r="AI1052">
            <v>1119194</v>
          </cell>
        </row>
        <row r="1053">
          <cell r="Y1053">
            <v>1051</v>
          </cell>
          <cell r="Z1053">
            <v>496566.1</v>
          </cell>
          <cell r="AB1053">
            <v>1051</v>
          </cell>
          <cell r="AC1053">
            <v>1115390</v>
          </cell>
          <cell r="AE1053">
            <v>1051</v>
          </cell>
          <cell r="AF1053">
            <v>1117263.6000000001</v>
          </cell>
          <cell r="AH1053">
            <v>1051</v>
          </cell>
          <cell r="AI1053">
            <v>1120254</v>
          </cell>
        </row>
        <row r="1054">
          <cell r="Y1054">
            <v>1052</v>
          </cell>
          <cell r="Z1054">
            <v>497039.2</v>
          </cell>
          <cell r="AB1054">
            <v>1052</v>
          </cell>
          <cell r="AC1054">
            <v>1116454.1000000001</v>
          </cell>
          <cell r="AE1054">
            <v>1052</v>
          </cell>
          <cell r="AF1054">
            <v>1118328.3</v>
          </cell>
          <cell r="AH1054">
            <v>1052</v>
          </cell>
          <cell r="AI1054">
            <v>1121314</v>
          </cell>
        </row>
        <row r="1055">
          <cell r="Y1055">
            <v>1053</v>
          </cell>
          <cell r="Z1055">
            <v>497512.3</v>
          </cell>
          <cell r="AB1055">
            <v>1053</v>
          </cell>
          <cell r="AC1055">
            <v>1117518.1000000001</v>
          </cell>
          <cell r="AE1055">
            <v>1053</v>
          </cell>
          <cell r="AF1055">
            <v>1119392.8999999999</v>
          </cell>
          <cell r="AH1055">
            <v>1053</v>
          </cell>
          <cell r="AI1055">
            <v>1122384</v>
          </cell>
        </row>
        <row r="1056">
          <cell r="Y1056">
            <v>1054</v>
          </cell>
          <cell r="Z1056">
            <v>497985.4</v>
          </cell>
          <cell r="AB1056">
            <v>1054</v>
          </cell>
          <cell r="AC1056">
            <v>1118582.2</v>
          </cell>
          <cell r="AE1056">
            <v>1054</v>
          </cell>
          <cell r="AF1056">
            <v>1120457.6000000001</v>
          </cell>
          <cell r="AH1056">
            <v>1054</v>
          </cell>
          <cell r="AI1056">
            <v>1123444</v>
          </cell>
        </row>
        <row r="1057">
          <cell r="Y1057">
            <v>1055</v>
          </cell>
          <cell r="Z1057">
            <v>498458.5</v>
          </cell>
          <cell r="AB1057">
            <v>1055</v>
          </cell>
          <cell r="AC1057">
            <v>1119646.2</v>
          </cell>
          <cell r="AE1057">
            <v>1055</v>
          </cell>
          <cell r="AF1057">
            <v>1121522.2</v>
          </cell>
          <cell r="AH1057">
            <v>1055</v>
          </cell>
          <cell r="AI1057">
            <v>1124504</v>
          </cell>
        </row>
        <row r="1058">
          <cell r="Y1058">
            <v>1056</v>
          </cell>
          <cell r="Z1058">
            <v>498931.6</v>
          </cell>
          <cell r="AB1058">
            <v>1056</v>
          </cell>
          <cell r="AC1058">
            <v>1120710.3</v>
          </cell>
          <cell r="AE1058">
            <v>1056</v>
          </cell>
          <cell r="AF1058">
            <v>1122586.8</v>
          </cell>
          <cell r="AH1058">
            <v>1056</v>
          </cell>
          <cell r="AI1058">
            <v>1125574</v>
          </cell>
        </row>
        <row r="1059">
          <cell r="Y1059">
            <v>1057</v>
          </cell>
          <cell r="Z1059">
            <v>499404.7</v>
          </cell>
          <cell r="AB1059">
            <v>1057</v>
          </cell>
          <cell r="AC1059">
            <v>1121774.3</v>
          </cell>
          <cell r="AE1059">
            <v>1057</v>
          </cell>
          <cell r="AF1059">
            <v>1123651.5</v>
          </cell>
          <cell r="AH1059">
            <v>1057</v>
          </cell>
          <cell r="AI1059">
            <v>1126634</v>
          </cell>
        </row>
        <row r="1060">
          <cell r="Y1060">
            <v>1058</v>
          </cell>
          <cell r="Z1060">
            <v>499877.8</v>
          </cell>
          <cell r="AB1060">
            <v>1058</v>
          </cell>
          <cell r="AC1060">
            <v>1122838.3</v>
          </cell>
          <cell r="AE1060">
            <v>1058</v>
          </cell>
          <cell r="AF1060">
            <v>1124716.1000000001</v>
          </cell>
          <cell r="AH1060">
            <v>1058</v>
          </cell>
          <cell r="AI1060">
            <v>1127694</v>
          </cell>
        </row>
        <row r="1061">
          <cell r="Y1061">
            <v>1059</v>
          </cell>
          <cell r="Z1061">
            <v>500350.9</v>
          </cell>
          <cell r="AB1061">
            <v>1059</v>
          </cell>
          <cell r="AC1061">
            <v>1123902.3999999999</v>
          </cell>
          <cell r="AE1061">
            <v>1059</v>
          </cell>
          <cell r="AF1061">
            <v>1125780.8</v>
          </cell>
          <cell r="AH1061">
            <v>1059</v>
          </cell>
          <cell r="AI1061">
            <v>1128764</v>
          </cell>
        </row>
        <row r="1062">
          <cell r="Y1062">
            <v>1060</v>
          </cell>
          <cell r="Z1062">
            <v>500826</v>
          </cell>
          <cell r="AB1062">
            <v>1060</v>
          </cell>
          <cell r="AC1062">
            <v>1124968</v>
          </cell>
          <cell r="AE1062">
            <v>1060</v>
          </cell>
          <cell r="AF1062">
            <v>1126854</v>
          </cell>
          <cell r="AH1062">
            <v>1060</v>
          </cell>
          <cell r="AI1062">
            <v>1129829</v>
          </cell>
        </row>
        <row r="1063">
          <cell r="Y1063">
            <v>1061</v>
          </cell>
          <cell r="Z1063">
            <v>501299.1</v>
          </cell>
          <cell r="AB1063">
            <v>1061</v>
          </cell>
          <cell r="AC1063">
            <v>1126032</v>
          </cell>
          <cell r="AE1063">
            <v>1061</v>
          </cell>
          <cell r="AF1063">
            <v>1127918.6000000001</v>
          </cell>
          <cell r="AH1063">
            <v>1061</v>
          </cell>
          <cell r="AI1063">
            <v>1130889</v>
          </cell>
        </row>
        <row r="1064">
          <cell r="Y1064">
            <v>1062</v>
          </cell>
          <cell r="Z1064">
            <v>501772.2</v>
          </cell>
          <cell r="AB1064">
            <v>1062</v>
          </cell>
          <cell r="AC1064">
            <v>1127096.1000000001</v>
          </cell>
          <cell r="AE1064">
            <v>1062</v>
          </cell>
          <cell r="AF1064">
            <v>1128983.3</v>
          </cell>
          <cell r="AH1064">
            <v>1062</v>
          </cell>
          <cell r="AI1064">
            <v>1131949</v>
          </cell>
        </row>
        <row r="1065">
          <cell r="Y1065">
            <v>1063</v>
          </cell>
          <cell r="Z1065">
            <v>502245.3</v>
          </cell>
          <cell r="AB1065">
            <v>1063</v>
          </cell>
          <cell r="AC1065">
            <v>1128160.1000000001</v>
          </cell>
          <cell r="AE1065">
            <v>1063</v>
          </cell>
          <cell r="AF1065">
            <v>1130047.8999999999</v>
          </cell>
          <cell r="AH1065">
            <v>1063</v>
          </cell>
          <cell r="AI1065">
            <v>1133019</v>
          </cell>
        </row>
        <row r="1066">
          <cell r="Y1066">
            <v>1064</v>
          </cell>
          <cell r="Z1066">
            <v>502718.4</v>
          </cell>
          <cell r="AB1066">
            <v>1064</v>
          </cell>
          <cell r="AC1066">
            <v>1129224.2</v>
          </cell>
          <cell r="AE1066">
            <v>1064</v>
          </cell>
          <cell r="AF1066">
            <v>1131112.6000000001</v>
          </cell>
          <cell r="AH1066">
            <v>1064</v>
          </cell>
          <cell r="AI1066">
            <v>1134079</v>
          </cell>
        </row>
        <row r="1067">
          <cell r="Y1067">
            <v>1065</v>
          </cell>
          <cell r="Z1067">
            <v>503191.5</v>
          </cell>
          <cell r="AB1067">
            <v>1065</v>
          </cell>
          <cell r="AC1067">
            <v>1130288.2</v>
          </cell>
          <cell r="AE1067">
            <v>1065</v>
          </cell>
          <cell r="AF1067">
            <v>1132177.2</v>
          </cell>
          <cell r="AH1067">
            <v>1065</v>
          </cell>
          <cell r="AI1067">
            <v>1135139</v>
          </cell>
        </row>
        <row r="1068">
          <cell r="Y1068">
            <v>1066</v>
          </cell>
          <cell r="Z1068">
            <v>503664.6</v>
          </cell>
          <cell r="AB1068">
            <v>1066</v>
          </cell>
          <cell r="AC1068">
            <v>1131352.3</v>
          </cell>
          <cell r="AE1068">
            <v>1066</v>
          </cell>
          <cell r="AF1068">
            <v>1133241.8</v>
          </cell>
          <cell r="AH1068">
            <v>1066</v>
          </cell>
          <cell r="AI1068">
            <v>1136209</v>
          </cell>
        </row>
        <row r="1069">
          <cell r="Y1069">
            <v>1067</v>
          </cell>
          <cell r="Z1069">
            <v>504137.7</v>
          </cell>
          <cell r="AB1069">
            <v>1067</v>
          </cell>
          <cell r="AC1069">
            <v>1132416.3</v>
          </cell>
          <cell r="AE1069">
            <v>1067</v>
          </cell>
          <cell r="AF1069">
            <v>1134306.5</v>
          </cell>
          <cell r="AH1069">
            <v>1067</v>
          </cell>
          <cell r="AI1069">
            <v>1137269</v>
          </cell>
        </row>
        <row r="1070">
          <cell r="Y1070">
            <v>1068</v>
          </cell>
          <cell r="Z1070">
            <v>504610.8</v>
          </cell>
          <cell r="AB1070">
            <v>1068</v>
          </cell>
          <cell r="AC1070">
            <v>1133480.3</v>
          </cell>
          <cell r="AE1070">
            <v>1068</v>
          </cell>
          <cell r="AF1070">
            <v>1135371.1000000001</v>
          </cell>
          <cell r="AH1070">
            <v>1068</v>
          </cell>
          <cell r="AI1070">
            <v>1138329</v>
          </cell>
        </row>
        <row r="1071">
          <cell r="Y1071">
            <v>1069</v>
          </cell>
          <cell r="Z1071">
            <v>505083.9</v>
          </cell>
          <cell r="AB1071">
            <v>1069</v>
          </cell>
          <cell r="AC1071">
            <v>1134544.3999999999</v>
          </cell>
          <cell r="AE1071">
            <v>1069</v>
          </cell>
          <cell r="AF1071">
            <v>1136435.8</v>
          </cell>
          <cell r="AH1071">
            <v>1069</v>
          </cell>
          <cell r="AI1071">
            <v>1139399</v>
          </cell>
        </row>
        <row r="1072">
          <cell r="Y1072">
            <v>1070</v>
          </cell>
          <cell r="Z1072">
            <v>505560</v>
          </cell>
          <cell r="AB1072">
            <v>1070</v>
          </cell>
          <cell r="AC1072">
            <v>1135610</v>
          </cell>
          <cell r="AE1072">
            <v>1070</v>
          </cell>
          <cell r="AF1072">
            <v>1137509</v>
          </cell>
          <cell r="AH1072">
            <v>1070</v>
          </cell>
          <cell r="AI1072">
            <v>1140464</v>
          </cell>
        </row>
        <row r="1073">
          <cell r="Y1073">
            <v>1071</v>
          </cell>
          <cell r="Z1073">
            <v>506033.1</v>
          </cell>
          <cell r="AB1073">
            <v>1071</v>
          </cell>
          <cell r="AC1073">
            <v>1136674</v>
          </cell>
          <cell r="AE1073">
            <v>1071</v>
          </cell>
          <cell r="AF1073">
            <v>1138573.6000000001</v>
          </cell>
          <cell r="AH1073">
            <v>1071</v>
          </cell>
          <cell r="AI1073">
            <v>1141524</v>
          </cell>
        </row>
        <row r="1074">
          <cell r="Y1074">
            <v>1072</v>
          </cell>
          <cell r="Z1074">
            <v>506506.2</v>
          </cell>
          <cell r="AB1074">
            <v>1072</v>
          </cell>
          <cell r="AC1074">
            <v>1137738.1000000001</v>
          </cell>
          <cell r="AE1074">
            <v>1072</v>
          </cell>
          <cell r="AF1074">
            <v>1139638.3</v>
          </cell>
          <cell r="AH1074">
            <v>1072</v>
          </cell>
          <cell r="AI1074">
            <v>1142584</v>
          </cell>
        </row>
        <row r="1075">
          <cell r="Y1075">
            <v>1073</v>
          </cell>
          <cell r="Z1075">
            <v>506979.3</v>
          </cell>
          <cell r="AB1075">
            <v>1073</v>
          </cell>
          <cell r="AC1075">
            <v>1138802.1000000001</v>
          </cell>
          <cell r="AE1075">
            <v>1073</v>
          </cell>
          <cell r="AF1075">
            <v>1140702.8999999999</v>
          </cell>
          <cell r="AH1075">
            <v>1073</v>
          </cell>
          <cell r="AI1075">
            <v>1143654</v>
          </cell>
        </row>
        <row r="1076">
          <cell r="Y1076">
            <v>1074</v>
          </cell>
          <cell r="Z1076">
            <v>507452.4</v>
          </cell>
          <cell r="AB1076">
            <v>1074</v>
          </cell>
          <cell r="AC1076">
            <v>1139866.2</v>
          </cell>
          <cell r="AE1076">
            <v>1074</v>
          </cell>
          <cell r="AF1076">
            <v>1141767.6000000001</v>
          </cell>
          <cell r="AH1076">
            <v>1074</v>
          </cell>
          <cell r="AI1076">
            <v>1144714</v>
          </cell>
        </row>
        <row r="1077">
          <cell r="Y1077">
            <v>1075</v>
          </cell>
          <cell r="Z1077">
            <v>507925.5</v>
          </cell>
          <cell r="AB1077">
            <v>1075</v>
          </cell>
          <cell r="AC1077">
            <v>1140930.2</v>
          </cell>
          <cell r="AE1077">
            <v>1075</v>
          </cell>
          <cell r="AF1077">
            <v>1142832.2</v>
          </cell>
          <cell r="AH1077">
            <v>1075</v>
          </cell>
          <cell r="AI1077">
            <v>1145774</v>
          </cell>
        </row>
        <row r="1078">
          <cell r="Y1078">
            <v>1076</v>
          </cell>
          <cell r="Z1078">
            <v>508398.6</v>
          </cell>
          <cell r="AB1078">
            <v>1076</v>
          </cell>
          <cell r="AC1078">
            <v>1141994.3</v>
          </cell>
          <cell r="AE1078">
            <v>1076</v>
          </cell>
          <cell r="AF1078">
            <v>1143896.8</v>
          </cell>
          <cell r="AH1078">
            <v>1076</v>
          </cell>
          <cell r="AI1078">
            <v>1146844</v>
          </cell>
        </row>
        <row r="1079">
          <cell r="Y1079">
            <v>1077</v>
          </cell>
          <cell r="Z1079">
            <v>508871.7</v>
          </cell>
          <cell r="AB1079">
            <v>1077</v>
          </cell>
          <cell r="AC1079">
            <v>1143058.3</v>
          </cell>
          <cell r="AE1079">
            <v>1077</v>
          </cell>
          <cell r="AF1079">
            <v>1144961.5</v>
          </cell>
          <cell r="AH1079">
            <v>1077</v>
          </cell>
          <cell r="AI1079">
            <v>1147904</v>
          </cell>
        </row>
        <row r="1080">
          <cell r="Y1080">
            <v>1078</v>
          </cell>
          <cell r="Z1080">
            <v>509344.8</v>
          </cell>
          <cell r="AB1080">
            <v>1078</v>
          </cell>
          <cell r="AC1080">
            <v>1144122.3</v>
          </cell>
          <cell r="AE1080">
            <v>1078</v>
          </cell>
          <cell r="AF1080">
            <v>1146026.1000000001</v>
          </cell>
          <cell r="AH1080">
            <v>1078</v>
          </cell>
          <cell r="AI1080">
            <v>1148964</v>
          </cell>
        </row>
        <row r="1081">
          <cell r="Y1081">
            <v>1079</v>
          </cell>
          <cell r="Z1081">
            <v>509817.9</v>
          </cell>
          <cell r="AB1081">
            <v>1079</v>
          </cell>
          <cell r="AC1081">
            <v>1145186.3999999999</v>
          </cell>
          <cell r="AE1081">
            <v>1079</v>
          </cell>
          <cell r="AF1081">
            <v>1147090.8</v>
          </cell>
          <cell r="AH1081">
            <v>1079</v>
          </cell>
          <cell r="AI1081">
            <v>1150034</v>
          </cell>
        </row>
        <row r="1082">
          <cell r="Y1082">
            <v>1080</v>
          </cell>
          <cell r="Z1082">
            <v>510293</v>
          </cell>
          <cell r="AB1082">
            <v>1080</v>
          </cell>
          <cell r="AC1082">
            <v>1146252</v>
          </cell>
          <cell r="AE1082">
            <v>1080</v>
          </cell>
          <cell r="AF1082">
            <v>1148163</v>
          </cell>
          <cell r="AH1082">
            <v>1080</v>
          </cell>
          <cell r="AI1082">
            <v>1151099</v>
          </cell>
        </row>
        <row r="1083">
          <cell r="Y1083">
            <v>1081</v>
          </cell>
          <cell r="Z1083">
            <v>510766.1</v>
          </cell>
          <cell r="AB1083">
            <v>1081</v>
          </cell>
          <cell r="AC1083">
            <v>1147316</v>
          </cell>
          <cell r="AE1083">
            <v>1081</v>
          </cell>
          <cell r="AF1083">
            <v>1149227.6000000001</v>
          </cell>
          <cell r="AH1083">
            <v>1081</v>
          </cell>
          <cell r="AI1083">
            <v>1152159</v>
          </cell>
        </row>
        <row r="1084">
          <cell r="Y1084">
            <v>1082</v>
          </cell>
          <cell r="Z1084">
            <v>511239.2</v>
          </cell>
          <cell r="AB1084">
            <v>1082</v>
          </cell>
          <cell r="AC1084">
            <v>1148380.1000000001</v>
          </cell>
          <cell r="AE1084">
            <v>1082</v>
          </cell>
          <cell r="AF1084">
            <v>1150292.3</v>
          </cell>
          <cell r="AH1084">
            <v>1082</v>
          </cell>
          <cell r="AI1084">
            <v>1153219</v>
          </cell>
        </row>
        <row r="1085">
          <cell r="Y1085">
            <v>1083</v>
          </cell>
          <cell r="Z1085">
            <v>511712.3</v>
          </cell>
          <cell r="AB1085">
            <v>1083</v>
          </cell>
          <cell r="AC1085">
            <v>1149444.1000000001</v>
          </cell>
          <cell r="AE1085">
            <v>1083</v>
          </cell>
          <cell r="AF1085">
            <v>1151356.8999999999</v>
          </cell>
          <cell r="AH1085">
            <v>1083</v>
          </cell>
          <cell r="AI1085">
            <v>1154289</v>
          </cell>
        </row>
        <row r="1086">
          <cell r="Y1086">
            <v>1084</v>
          </cell>
          <cell r="Z1086">
            <v>512185.4</v>
          </cell>
          <cell r="AB1086">
            <v>1084</v>
          </cell>
          <cell r="AC1086">
            <v>1150508.2</v>
          </cell>
          <cell r="AE1086">
            <v>1084</v>
          </cell>
          <cell r="AF1086">
            <v>1152421.6000000001</v>
          </cell>
          <cell r="AH1086">
            <v>1084</v>
          </cell>
          <cell r="AI1086">
            <v>1155349</v>
          </cell>
        </row>
        <row r="1087">
          <cell r="Y1087">
            <v>1085</v>
          </cell>
          <cell r="Z1087">
            <v>512658.5</v>
          </cell>
          <cell r="AB1087">
            <v>1085</v>
          </cell>
          <cell r="AC1087">
            <v>1151572.2</v>
          </cell>
          <cell r="AE1087">
            <v>1085</v>
          </cell>
          <cell r="AF1087">
            <v>1153486.2</v>
          </cell>
          <cell r="AH1087">
            <v>1085</v>
          </cell>
          <cell r="AI1087">
            <v>1156409</v>
          </cell>
        </row>
        <row r="1088">
          <cell r="Y1088">
            <v>1086</v>
          </cell>
          <cell r="Z1088">
            <v>513131.6</v>
          </cell>
          <cell r="AB1088">
            <v>1086</v>
          </cell>
          <cell r="AC1088">
            <v>1152636.3</v>
          </cell>
          <cell r="AE1088">
            <v>1086</v>
          </cell>
          <cell r="AF1088">
            <v>1154550.8</v>
          </cell>
          <cell r="AH1088">
            <v>1086</v>
          </cell>
          <cell r="AI1088">
            <v>1157479</v>
          </cell>
        </row>
        <row r="1089">
          <cell r="Y1089">
            <v>1087</v>
          </cell>
          <cell r="Z1089">
            <v>513604.7</v>
          </cell>
          <cell r="AB1089">
            <v>1087</v>
          </cell>
          <cell r="AC1089">
            <v>1153700.3</v>
          </cell>
          <cell r="AE1089">
            <v>1087</v>
          </cell>
          <cell r="AF1089">
            <v>1155615.5</v>
          </cell>
          <cell r="AH1089">
            <v>1087</v>
          </cell>
          <cell r="AI1089">
            <v>1158539</v>
          </cell>
        </row>
        <row r="1090">
          <cell r="Y1090">
            <v>1088</v>
          </cell>
          <cell r="Z1090">
            <v>514077.8</v>
          </cell>
          <cell r="AB1090">
            <v>1088</v>
          </cell>
          <cell r="AC1090">
            <v>1154764.3</v>
          </cell>
          <cell r="AE1090">
            <v>1088</v>
          </cell>
          <cell r="AF1090">
            <v>1156680.1000000001</v>
          </cell>
          <cell r="AH1090">
            <v>1088</v>
          </cell>
          <cell r="AI1090">
            <v>1159599</v>
          </cell>
        </row>
        <row r="1091">
          <cell r="Y1091">
            <v>1089</v>
          </cell>
          <cell r="Z1091">
            <v>514550.9</v>
          </cell>
          <cell r="AB1091">
            <v>1089</v>
          </cell>
          <cell r="AC1091">
            <v>1155828.3999999999</v>
          </cell>
          <cell r="AE1091">
            <v>1089</v>
          </cell>
          <cell r="AF1091">
            <v>1157744.8</v>
          </cell>
          <cell r="AH1091">
            <v>1089</v>
          </cell>
          <cell r="AI1091">
            <v>1160669</v>
          </cell>
        </row>
        <row r="1092">
          <cell r="Y1092">
            <v>1090</v>
          </cell>
          <cell r="Z1092">
            <v>515027</v>
          </cell>
          <cell r="AB1092">
            <v>1090</v>
          </cell>
          <cell r="AC1092">
            <v>1156895</v>
          </cell>
          <cell r="AE1092">
            <v>1090</v>
          </cell>
          <cell r="AF1092">
            <v>1158818</v>
          </cell>
          <cell r="AH1092">
            <v>1090</v>
          </cell>
          <cell r="AI1092">
            <v>1161734</v>
          </cell>
        </row>
        <row r="1093">
          <cell r="Y1093">
            <v>1091</v>
          </cell>
          <cell r="Z1093">
            <v>515500.1</v>
          </cell>
          <cell r="AB1093">
            <v>1091</v>
          </cell>
          <cell r="AC1093">
            <v>1157959</v>
          </cell>
          <cell r="AE1093">
            <v>1091</v>
          </cell>
          <cell r="AF1093">
            <v>1159882.6000000001</v>
          </cell>
          <cell r="AH1093">
            <v>1091</v>
          </cell>
          <cell r="AI1093">
            <v>1162794</v>
          </cell>
        </row>
        <row r="1094">
          <cell r="Y1094">
            <v>1092</v>
          </cell>
          <cell r="Z1094">
            <v>515973.2</v>
          </cell>
          <cell r="AB1094">
            <v>1092</v>
          </cell>
          <cell r="AC1094">
            <v>1159023.1000000001</v>
          </cell>
          <cell r="AE1094">
            <v>1092</v>
          </cell>
          <cell r="AF1094">
            <v>1160947.3</v>
          </cell>
          <cell r="AH1094">
            <v>1092</v>
          </cell>
          <cell r="AI1094">
            <v>1163854</v>
          </cell>
        </row>
        <row r="1095">
          <cell r="Y1095">
            <v>1093</v>
          </cell>
          <cell r="Z1095">
            <v>516446.3</v>
          </cell>
          <cell r="AB1095">
            <v>1093</v>
          </cell>
          <cell r="AC1095">
            <v>1160087.1000000001</v>
          </cell>
          <cell r="AE1095">
            <v>1093</v>
          </cell>
          <cell r="AF1095">
            <v>1162011.8999999999</v>
          </cell>
          <cell r="AH1095">
            <v>1093</v>
          </cell>
          <cell r="AI1095">
            <v>1164924</v>
          </cell>
        </row>
        <row r="1096">
          <cell r="Y1096">
            <v>1094</v>
          </cell>
          <cell r="Z1096">
            <v>516919.4</v>
          </cell>
          <cell r="AB1096">
            <v>1094</v>
          </cell>
          <cell r="AC1096">
            <v>1161151.2</v>
          </cell>
          <cell r="AE1096">
            <v>1094</v>
          </cell>
          <cell r="AF1096">
            <v>1163076.6000000001</v>
          </cell>
          <cell r="AH1096">
            <v>1094</v>
          </cell>
          <cell r="AI1096">
            <v>1165984</v>
          </cell>
        </row>
        <row r="1097">
          <cell r="Y1097">
            <v>1095</v>
          </cell>
          <cell r="Z1097">
            <v>517392.5</v>
          </cell>
          <cell r="AB1097">
            <v>1095</v>
          </cell>
          <cell r="AC1097">
            <v>1162215.2</v>
          </cell>
          <cell r="AE1097">
            <v>1095</v>
          </cell>
          <cell r="AF1097">
            <v>1164141.2</v>
          </cell>
          <cell r="AH1097">
            <v>1095</v>
          </cell>
          <cell r="AI1097">
            <v>1167044</v>
          </cell>
        </row>
        <row r="1098">
          <cell r="Y1098">
            <v>1096</v>
          </cell>
          <cell r="Z1098">
            <v>517865.6</v>
          </cell>
          <cell r="AB1098">
            <v>1096</v>
          </cell>
          <cell r="AC1098">
            <v>1163279.3</v>
          </cell>
          <cell r="AE1098">
            <v>1096</v>
          </cell>
          <cell r="AF1098">
            <v>1165205.8</v>
          </cell>
          <cell r="AH1098">
            <v>1096</v>
          </cell>
          <cell r="AI1098">
            <v>1168114</v>
          </cell>
        </row>
        <row r="1099">
          <cell r="Y1099">
            <v>1097</v>
          </cell>
          <cell r="Z1099">
            <v>518338.7</v>
          </cell>
          <cell r="AB1099">
            <v>1097</v>
          </cell>
          <cell r="AC1099">
            <v>1164343.3</v>
          </cell>
          <cell r="AE1099">
            <v>1097</v>
          </cell>
          <cell r="AF1099">
            <v>1166270.5</v>
          </cell>
          <cell r="AH1099">
            <v>1097</v>
          </cell>
          <cell r="AI1099">
            <v>1169174</v>
          </cell>
        </row>
        <row r="1100">
          <cell r="Y1100">
            <v>1098</v>
          </cell>
          <cell r="Z1100">
            <v>518811.8</v>
          </cell>
          <cell r="AB1100">
            <v>1098</v>
          </cell>
          <cell r="AC1100">
            <v>1165407.3</v>
          </cell>
          <cell r="AE1100">
            <v>1098</v>
          </cell>
          <cell r="AF1100">
            <v>1167335.1000000001</v>
          </cell>
          <cell r="AH1100">
            <v>1098</v>
          </cell>
          <cell r="AI1100">
            <v>1170234</v>
          </cell>
        </row>
        <row r="1101">
          <cell r="Y1101">
            <v>1099</v>
          </cell>
          <cell r="Z1101">
            <v>519284.9</v>
          </cell>
          <cell r="AB1101">
            <v>1099</v>
          </cell>
          <cell r="AC1101">
            <v>1166471.3999999999</v>
          </cell>
          <cell r="AE1101">
            <v>1099</v>
          </cell>
          <cell r="AF1101">
            <v>1168399.8</v>
          </cell>
          <cell r="AH1101">
            <v>1099</v>
          </cell>
          <cell r="AI1101">
            <v>1171304</v>
          </cell>
        </row>
        <row r="1102">
          <cell r="Y1102">
            <v>1100</v>
          </cell>
          <cell r="Z1102">
            <v>519760</v>
          </cell>
          <cell r="AE1102">
            <v>1100</v>
          </cell>
          <cell r="AF1102">
            <v>1169472</v>
          </cell>
        </row>
        <row r="1103">
          <cell r="Y1103">
            <v>1101</v>
          </cell>
          <cell r="Z1103">
            <v>520233.1</v>
          </cell>
          <cell r="AE1103">
            <v>1101</v>
          </cell>
          <cell r="AF1103">
            <v>1170536.6000000001</v>
          </cell>
        </row>
        <row r="1104">
          <cell r="Y1104">
            <v>1102</v>
          </cell>
          <cell r="Z1104">
            <v>520706.2</v>
          </cell>
          <cell r="AE1104">
            <v>1102</v>
          </cell>
          <cell r="AF1104">
            <v>1171601.3</v>
          </cell>
        </row>
        <row r="1105">
          <cell r="Y1105">
            <v>1103</v>
          </cell>
          <cell r="Z1105">
            <v>521179.3</v>
          </cell>
          <cell r="AE1105">
            <v>1103</v>
          </cell>
          <cell r="AF1105">
            <v>1172665.8999999999</v>
          </cell>
        </row>
        <row r="1106">
          <cell r="Y1106">
            <v>1104</v>
          </cell>
          <cell r="Z1106">
            <v>521652.4</v>
          </cell>
          <cell r="AE1106">
            <v>1104</v>
          </cell>
          <cell r="AF1106">
            <v>1173730.6000000001</v>
          </cell>
        </row>
        <row r="1107">
          <cell r="Y1107">
            <v>1105</v>
          </cell>
          <cell r="Z1107">
            <v>522125.5</v>
          </cell>
          <cell r="AE1107">
            <v>1105</v>
          </cell>
          <cell r="AF1107">
            <v>1174795.2</v>
          </cell>
        </row>
        <row r="1108">
          <cell r="Y1108">
            <v>1106</v>
          </cell>
          <cell r="Z1108">
            <v>522598.6</v>
          </cell>
          <cell r="AE1108">
            <v>1106</v>
          </cell>
          <cell r="AF1108">
            <v>1175859.8</v>
          </cell>
        </row>
        <row r="1109">
          <cell r="Y1109">
            <v>1107</v>
          </cell>
          <cell r="Z1109">
            <v>523071.7</v>
          </cell>
          <cell r="AE1109">
            <v>1107</v>
          </cell>
          <cell r="AF1109">
            <v>1176924.5</v>
          </cell>
        </row>
        <row r="1110">
          <cell r="Y1110">
            <v>1108</v>
          </cell>
          <cell r="Z1110">
            <v>523544.8</v>
          </cell>
          <cell r="AE1110">
            <v>1108</v>
          </cell>
          <cell r="AF1110">
            <v>1177989.1000000001</v>
          </cell>
        </row>
        <row r="1111">
          <cell r="Y1111">
            <v>1109</v>
          </cell>
          <cell r="Z1111">
            <v>524017.9</v>
          </cell>
          <cell r="AE1111">
            <v>1109</v>
          </cell>
          <cell r="AF1111">
            <v>1179053.8</v>
          </cell>
        </row>
        <row r="1112">
          <cell r="Y1112">
            <v>1110</v>
          </cell>
          <cell r="Z1112">
            <v>524495</v>
          </cell>
        </row>
        <row r="1113">
          <cell r="Y1113">
            <v>1111</v>
          </cell>
          <cell r="Z1113">
            <v>524968.1</v>
          </cell>
        </row>
        <row r="1114">
          <cell r="Y1114">
            <v>1112</v>
          </cell>
          <cell r="Z1114">
            <v>525441.19999999995</v>
          </cell>
        </row>
        <row r="1115">
          <cell r="Y1115">
            <v>1113</v>
          </cell>
          <cell r="Z1115">
            <v>525914.30000000005</v>
          </cell>
        </row>
        <row r="1116">
          <cell r="Y1116">
            <v>1114</v>
          </cell>
          <cell r="Z1116">
            <v>526387.4</v>
          </cell>
        </row>
        <row r="1117">
          <cell r="Y1117">
            <v>1115</v>
          </cell>
          <cell r="Z1117">
            <v>526860.5</v>
          </cell>
        </row>
        <row r="1118">
          <cell r="Y1118">
            <v>1116</v>
          </cell>
          <cell r="Z1118">
            <v>527333.6</v>
          </cell>
        </row>
        <row r="1119">
          <cell r="Y1119">
            <v>1117</v>
          </cell>
          <cell r="Z1119">
            <v>527806.69999999995</v>
          </cell>
        </row>
        <row r="1120">
          <cell r="Y1120">
            <v>1118</v>
          </cell>
          <cell r="Z1120">
            <v>528279.80000000005</v>
          </cell>
        </row>
        <row r="1121">
          <cell r="Y1121">
            <v>1119</v>
          </cell>
          <cell r="Z1121">
            <v>528752.9</v>
          </cell>
        </row>
        <row r="1122">
          <cell r="Y1122">
            <v>1120</v>
          </cell>
          <cell r="Z1122">
            <v>529231</v>
          </cell>
        </row>
        <row r="1123">
          <cell r="Y1123">
            <v>1121</v>
          </cell>
          <cell r="Z1123">
            <v>529704.1</v>
          </cell>
        </row>
        <row r="1124">
          <cell r="Y1124">
            <v>1122</v>
          </cell>
          <cell r="Z1124">
            <v>530177.19999999995</v>
          </cell>
        </row>
        <row r="1125">
          <cell r="Y1125">
            <v>1123</v>
          </cell>
          <cell r="Z1125">
            <v>530650.30000000005</v>
          </cell>
        </row>
        <row r="1126">
          <cell r="Y1126">
            <v>1124</v>
          </cell>
          <cell r="Z1126">
            <v>531123.4</v>
          </cell>
        </row>
        <row r="1127">
          <cell r="Y1127">
            <v>1125</v>
          </cell>
          <cell r="Z1127">
            <v>531596.5</v>
          </cell>
        </row>
        <row r="1128">
          <cell r="Y1128">
            <v>1126</v>
          </cell>
          <cell r="Z1128">
            <v>532069.6</v>
          </cell>
        </row>
        <row r="1129">
          <cell r="Y1129">
            <v>1127</v>
          </cell>
          <cell r="Z1129">
            <v>532542.69999999995</v>
          </cell>
        </row>
        <row r="1130">
          <cell r="Y1130">
            <v>1128</v>
          </cell>
          <cell r="Z1130">
            <v>533015.80000000005</v>
          </cell>
        </row>
        <row r="1131">
          <cell r="Y1131">
            <v>1129</v>
          </cell>
          <cell r="Z1131">
            <v>533488.9</v>
          </cell>
        </row>
        <row r="1132">
          <cell r="Y1132">
            <v>1130</v>
          </cell>
          <cell r="Z1132">
            <v>533966</v>
          </cell>
        </row>
        <row r="1133">
          <cell r="Y1133">
            <v>1131</v>
          </cell>
          <cell r="Z1133">
            <v>534439.1</v>
          </cell>
        </row>
        <row r="1134">
          <cell r="Y1134">
            <v>1132</v>
          </cell>
          <cell r="Z1134">
            <v>534912.19999999995</v>
          </cell>
        </row>
        <row r="1135">
          <cell r="Y1135">
            <v>1133</v>
          </cell>
          <cell r="Z1135">
            <v>535385.30000000005</v>
          </cell>
        </row>
        <row r="1136">
          <cell r="Y1136">
            <v>1134</v>
          </cell>
          <cell r="Z1136">
            <v>535858.4</v>
          </cell>
        </row>
        <row r="1137">
          <cell r="Y1137">
            <v>1135</v>
          </cell>
          <cell r="Z1137">
            <v>536331.5</v>
          </cell>
        </row>
        <row r="1138">
          <cell r="Y1138">
            <v>1136</v>
          </cell>
          <cell r="Z1138">
            <v>536804.6</v>
          </cell>
        </row>
        <row r="1139">
          <cell r="Y1139">
            <v>1137</v>
          </cell>
          <cell r="Z1139">
            <v>537277.69999999995</v>
          </cell>
        </row>
        <row r="1140">
          <cell r="Y1140">
            <v>1138</v>
          </cell>
          <cell r="Z1140">
            <v>537750.80000000005</v>
          </cell>
        </row>
        <row r="1141">
          <cell r="Y1141">
            <v>1139</v>
          </cell>
          <cell r="Z1141">
            <v>538223.9</v>
          </cell>
        </row>
        <row r="1142">
          <cell r="Y1142">
            <v>1140</v>
          </cell>
          <cell r="Z1142">
            <v>538702</v>
          </cell>
        </row>
        <row r="1143">
          <cell r="Y1143">
            <v>1141</v>
          </cell>
          <cell r="Z1143">
            <v>539175.1</v>
          </cell>
        </row>
        <row r="1144">
          <cell r="Y1144">
            <v>1142</v>
          </cell>
          <cell r="Z1144">
            <v>539648.19999999995</v>
          </cell>
        </row>
        <row r="1145">
          <cell r="Y1145">
            <v>1143</v>
          </cell>
          <cell r="Z1145">
            <v>540121.30000000005</v>
          </cell>
        </row>
        <row r="1146">
          <cell r="Y1146">
            <v>1144</v>
          </cell>
          <cell r="Z1146">
            <v>540594.4</v>
          </cell>
        </row>
        <row r="1147">
          <cell r="Y1147">
            <v>1145</v>
          </cell>
          <cell r="Z1147">
            <v>541067.5</v>
          </cell>
        </row>
        <row r="1148">
          <cell r="Y1148">
            <v>1146</v>
          </cell>
          <cell r="Z1148">
            <v>541540.6</v>
          </cell>
        </row>
        <row r="1149">
          <cell r="Y1149">
            <v>1147</v>
          </cell>
          <cell r="Z1149">
            <v>542013.69999999995</v>
          </cell>
        </row>
        <row r="1150">
          <cell r="Y1150">
            <v>1148</v>
          </cell>
          <cell r="Z1150">
            <v>542486.80000000005</v>
          </cell>
        </row>
        <row r="1151">
          <cell r="Y1151">
            <v>1149</v>
          </cell>
          <cell r="Z1151">
            <v>542959.9</v>
          </cell>
        </row>
        <row r="1152">
          <cell r="Y1152">
            <v>1150</v>
          </cell>
          <cell r="Z1152">
            <v>543437</v>
          </cell>
        </row>
        <row r="1153">
          <cell r="Y1153">
            <v>1151</v>
          </cell>
          <cell r="Z1153">
            <v>543910.1</v>
          </cell>
        </row>
        <row r="1154">
          <cell r="Y1154">
            <v>1152</v>
          </cell>
          <cell r="Z1154">
            <v>544383.19999999995</v>
          </cell>
        </row>
        <row r="1155">
          <cell r="Y1155">
            <v>1153</v>
          </cell>
          <cell r="Z1155">
            <v>544856.30000000005</v>
          </cell>
        </row>
        <row r="1156">
          <cell r="Y1156">
            <v>1154</v>
          </cell>
          <cell r="Z1156">
            <v>545329.4</v>
          </cell>
        </row>
        <row r="1157">
          <cell r="Y1157">
            <v>1155</v>
          </cell>
          <cell r="Z1157">
            <v>545802.5</v>
          </cell>
        </row>
        <row r="1158">
          <cell r="Y1158">
            <v>1156</v>
          </cell>
          <cell r="Z1158">
            <v>546275.6</v>
          </cell>
        </row>
        <row r="1159">
          <cell r="Y1159">
            <v>1157</v>
          </cell>
          <cell r="Z1159">
            <v>546748.69999999995</v>
          </cell>
        </row>
        <row r="1160">
          <cell r="Y1160">
            <v>1158</v>
          </cell>
          <cell r="Z1160">
            <v>547221.80000000005</v>
          </cell>
        </row>
        <row r="1161">
          <cell r="Y1161">
            <v>1159</v>
          </cell>
          <cell r="Z1161">
            <v>547694.9</v>
          </cell>
        </row>
        <row r="1162">
          <cell r="Y1162">
            <v>1160</v>
          </cell>
          <cell r="Z1162">
            <v>548172</v>
          </cell>
        </row>
        <row r="1163">
          <cell r="Y1163">
            <v>1161</v>
          </cell>
          <cell r="Z1163">
            <v>548645.1</v>
          </cell>
        </row>
        <row r="1164">
          <cell r="Y1164">
            <v>1162</v>
          </cell>
          <cell r="Z1164">
            <v>549118.19999999995</v>
          </cell>
        </row>
        <row r="1165">
          <cell r="Y1165">
            <v>1163</v>
          </cell>
          <cell r="Z1165">
            <v>549591.30000000005</v>
          </cell>
        </row>
        <row r="1166">
          <cell r="Y1166">
            <v>1164</v>
          </cell>
          <cell r="Z1166">
            <v>550064.4</v>
          </cell>
        </row>
        <row r="1167">
          <cell r="Y1167">
            <v>1165</v>
          </cell>
          <cell r="Z1167">
            <v>550537.5</v>
          </cell>
        </row>
        <row r="1168">
          <cell r="Y1168">
            <v>1166</v>
          </cell>
          <cell r="Z1168">
            <v>551010.6</v>
          </cell>
        </row>
        <row r="1169">
          <cell r="Y1169">
            <v>1167</v>
          </cell>
          <cell r="Z1169">
            <v>551483.69999999995</v>
          </cell>
        </row>
        <row r="1170">
          <cell r="Y1170">
            <v>1168</v>
          </cell>
          <cell r="Z1170">
            <v>551956.80000000005</v>
          </cell>
        </row>
        <row r="1171">
          <cell r="Y1171">
            <v>1169</v>
          </cell>
          <cell r="Z1171">
            <v>552429.9</v>
          </cell>
        </row>
        <row r="1172">
          <cell r="Y1172">
            <v>1170</v>
          </cell>
          <cell r="Z1172">
            <v>552908</v>
          </cell>
        </row>
        <row r="1173">
          <cell r="Y1173">
            <v>1171</v>
          </cell>
          <cell r="Z1173">
            <v>553381.1</v>
          </cell>
        </row>
        <row r="1174">
          <cell r="Y1174">
            <v>1172</v>
          </cell>
          <cell r="Z1174">
            <v>553854.19999999995</v>
          </cell>
        </row>
        <row r="1175">
          <cell r="Y1175">
            <v>1173</v>
          </cell>
          <cell r="Z1175">
            <v>554327.30000000005</v>
          </cell>
        </row>
        <row r="1176">
          <cell r="Y1176">
            <v>1174</v>
          </cell>
          <cell r="Z1176">
            <v>554800.4</v>
          </cell>
        </row>
        <row r="1177">
          <cell r="Y1177">
            <v>1175</v>
          </cell>
          <cell r="Z1177">
            <v>555273.5</v>
          </cell>
        </row>
        <row r="1178">
          <cell r="Y1178">
            <v>1176</v>
          </cell>
          <cell r="Z1178">
            <v>555746.6</v>
          </cell>
        </row>
        <row r="1179">
          <cell r="Y1179">
            <v>1177</v>
          </cell>
          <cell r="Z1179">
            <v>556219.69999999995</v>
          </cell>
        </row>
        <row r="1180">
          <cell r="Y1180">
            <v>1178</v>
          </cell>
          <cell r="Z1180">
            <v>556692.80000000005</v>
          </cell>
        </row>
        <row r="1181">
          <cell r="Y1181">
            <v>1179</v>
          </cell>
          <cell r="Z1181">
            <v>557165.9</v>
          </cell>
        </row>
        <row r="1182">
          <cell r="Y1182">
            <v>1180</v>
          </cell>
          <cell r="Z1182">
            <v>557643</v>
          </cell>
        </row>
        <row r="1183">
          <cell r="Y1183">
            <v>1181</v>
          </cell>
          <cell r="Z1183">
            <v>558116.1</v>
          </cell>
        </row>
        <row r="1184">
          <cell r="Y1184">
            <v>1182</v>
          </cell>
          <cell r="Z1184">
            <v>558589.19999999995</v>
          </cell>
        </row>
        <row r="1185">
          <cell r="Y1185">
            <v>1183</v>
          </cell>
          <cell r="Z1185">
            <v>559062.30000000005</v>
          </cell>
        </row>
        <row r="1186">
          <cell r="Y1186">
            <v>1184</v>
          </cell>
          <cell r="Z1186">
            <v>559535.4</v>
          </cell>
        </row>
        <row r="1187">
          <cell r="Y1187">
            <v>1185</v>
          </cell>
          <cell r="Z1187">
            <v>560008.5</v>
          </cell>
        </row>
        <row r="1188">
          <cell r="Y1188">
            <v>1186</v>
          </cell>
          <cell r="Z1188">
            <v>560481.6</v>
          </cell>
        </row>
        <row r="1189">
          <cell r="Y1189">
            <v>1187</v>
          </cell>
          <cell r="Z1189">
            <v>560954.69999999995</v>
          </cell>
        </row>
        <row r="1190">
          <cell r="Y1190">
            <v>1188</v>
          </cell>
          <cell r="Z1190">
            <v>561427.80000000005</v>
          </cell>
        </row>
        <row r="1191">
          <cell r="Y1191">
            <v>1189</v>
          </cell>
          <cell r="Z1191">
            <v>561900.9</v>
          </cell>
        </row>
        <row r="1192">
          <cell r="Y1192">
            <v>1190</v>
          </cell>
          <cell r="Z1192">
            <v>562379</v>
          </cell>
        </row>
        <row r="1193">
          <cell r="Y1193">
            <v>1191</v>
          </cell>
          <cell r="Z1193">
            <v>562852.1</v>
          </cell>
        </row>
        <row r="1194">
          <cell r="Y1194">
            <v>1192</v>
          </cell>
          <cell r="Z1194">
            <v>563325.19999999995</v>
          </cell>
        </row>
        <row r="1195">
          <cell r="Y1195">
            <v>1193</v>
          </cell>
          <cell r="Z1195">
            <v>563798.30000000005</v>
          </cell>
        </row>
        <row r="1196">
          <cell r="Y1196">
            <v>1194</v>
          </cell>
          <cell r="Z1196">
            <v>564271.4</v>
          </cell>
        </row>
        <row r="1197">
          <cell r="Y1197">
            <v>1195</v>
          </cell>
          <cell r="Z1197">
            <v>564744.5</v>
          </cell>
        </row>
        <row r="1198">
          <cell r="Y1198">
            <v>1196</v>
          </cell>
          <cell r="Z1198">
            <v>565217.6</v>
          </cell>
        </row>
        <row r="1199">
          <cell r="Y1199">
            <v>1197</v>
          </cell>
          <cell r="Z1199">
            <v>565690.69999999995</v>
          </cell>
        </row>
        <row r="1200">
          <cell r="Y1200">
            <v>1198</v>
          </cell>
          <cell r="Z1200">
            <v>566163.80000000005</v>
          </cell>
        </row>
        <row r="1201">
          <cell r="Y1201">
            <v>1199</v>
          </cell>
          <cell r="Z1201">
            <v>566636.9</v>
          </cell>
        </row>
        <row r="1202">
          <cell r="Y1202">
            <v>1200</v>
          </cell>
          <cell r="Z1202">
            <v>567114</v>
          </cell>
        </row>
        <row r="1203">
          <cell r="Y1203">
            <v>1201</v>
          </cell>
          <cell r="Z1203">
            <v>567587.1</v>
          </cell>
        </row>
        <row r="1204">
          <cell r="Y1204">
            <v>1202</v>
          </cell>
          <cell r="Z1204">
            <v>568060.19999999995</v>
          </cell>
        </row>
        <row r="1205">
          <cell r="Y1205">
            <v>1203</v>
          </cell>
          <cell r="Z1205">
            <v>568533.30000000005</v>
          </cell>
        </row>
        <row r="1206">
          <cell r="Y1206">
            <v>1204</v>
          </cell>
          <cell r="Z1206">
            <v>569006.4</v>
          </cell>
        </row>
        <row r="1207">
          <cell r="Y1207">
            <v>1205</v>
          </cell>
          <cell r="Z1207">
            <v>569479.5</v>
          </cell>
        </row>
        <row r="1208">
          <cell r="Y1208">
            <v>1206</v>
          </cell>
          <cell r="Z1208">
            <v>569952.6</v>
          </cell>
        </row>
        <row r="1209">
          <cell r="Y1209">
            <v>1207</v>
          </cell>
          <cell r="Z1209">
            <v>570425.69999999995</v>
          </cell>
        </row>
        <row r="1210">
          <cell r="Y1210">
            <v>1208</v>
          </cell>
          <cell r="Z1210">
            <v>570898.80000000005</v>
          </cell>
        </row>
        <row r="1211">
          <cell r="Y1211">
            <v>1209</v>
          </cell>
          <cell r="Z1211">
            <v>571371.9</v>
          </cell>
        </row>
        <row r="1212">
          <cell r="Y1212">
            <v>1210</v>
          </cell>
          <cell r="Z1212">
            <v>571849</v>
          </cell>
        </row>
        <row r="1213">
          <cell r="Y1213">
            <v>1211</v>
          </cell>
          <cell r="Z1213">
            <v>572322.1</v>
          </cell>
        </row>
        <row r="1214">
          <cell r="Y1214">
            <v>1212</v>
          </cell>
          <cell r="Z1214">
            <v>572795.19999999995</v>
          </cell>
        </row>
        <row r="1215">
          <cell r="Y1215">
            <v>1213</v>
          </cell>
          <cell r="Z1215">
            <v>573268.30000000005</v>
          </cell>
        </row>
        <row r="1216">
          <cell r="Y1216">
            <v>1214</v>
          </cell>
          <cell r="Z1216">
            <v>573741.4</v>
          </cell>
        </row>
        <row r="1217">
          <cell r="Y1217">
            <v>1215</v>
          </cell>
          <cell r="Z1217">
            <v>574214.5</v>
          </cell>
        </row>
        <row r="1218">
          <cell r="Y1218">
            <v>1216</v>
          </cell>
          <cell r="Z1218">
            <v>574687.6</v>
          </cell>
        </row>
        <row r="1219">
          <cell r="Y1219">
            <v>1217</v>
          </cell>
          <cell r="Z1219">
            <v>575160.69999999995</v>
          </cell>
        </row>
        <row r="1220">
          <cell r="Y1220">
            <v>1218</v>
          </cell>
          <cell r="Z1220">
            <v>575633.80000000005</v>
          </cell>
        </row>
        <row r="1221">
          <cell r="Y1221">
            <v>1219</v>
          </cell>
          <cell r="Z1221">
            <v>576106.9</v>
          </cell>
        </row>
        <row r="1222">
          <cell r="Y1222">
            <v>1220</v>
          </cell>
          <cell r="Z1222">
            <v>576584</v>
          </cell>
        </row>
        <row r="1223">
          <cell r="Y1223">
            <v>1221</v>
          </cell>
          <cell r="Z1223">
            <v>577057.1</v>
          </cell>
        </row>
        <row r="1224">
          <cell r="Y1224">
            <v>1222</v>
          </cell>
          <cell r="Z1224">
            <v>577530.19999999995</v>
          </cell>
        </row>
        <row r="1225">
          <cell r="Y1225">
            <v>1223</v>
          </cell>
          <cell r="Z1225">
            <v>578003.30000000005</v>
          </cell>
        </row>
        <row r="1226">
          <cell r="Y1226">
            <v>1224</v>
          </cell>
          <cell r="Z1226">
            <v>578476.4</v>
          </cell>
        </row>
        <row r="1227">
          <cell r="Y1227">
            <v>1225</v>
          </cell>
          <cell r="Z1227">
            <v>578949.5</v>
          </cell>
        </row>
        <row r="1228">
          <cell r="Y1228">
            <v>1226</v>
          </cell>
          <cell r="Z1228">
            <v>579422.6</v>
          </cell>
        </row>
        <row r="1229">
          <cell r="Y1229">
            <v>1227</v>
          </cell>
          <cell r="Z1229">
            <v>579895.69999999995</v>
          </cell>
        </row>
        <row r="1230">
          <cell r="Y1230">
            <v>1228</v>
          </cell>
          <cell r="Z1230">
            <v>580368.80000000005</v>
          </cell>
        </row>
        <row r="1231">
          <cell r="Y1231">
            <v>1229</v>
          </cell>
          <cell r="Z1231">
            <v>580841.9</v>
          </cell>
        </row>
        <row r="1232">
          <cell r="Y1232">
            <v>1230</v>
          </cell>
          <cell r="Z1232">
            <v>581320</v>
          </cell>
        </row>
        <row r="1233">
          <cell r="Y1233">
            <v>1231</v>
          </cell>
          <cell r="Z1233">
            <v>581793.1</v>
          </cell>
        </row>
        <row r="1234">
          <cell r="Y1234">
            <v>1232</v>
          </cell>
          <cell r="Z1234">
            <v>582266.19999999995</v>
          </cell>
        </row>
        <row r="1235">
          <cell r="Y1235">
            <v>1233</v>
          </cell>
          <cell r="Z1235">
            <v>582739.30000000005</v>
          </cell>
        </row>
        <row r="1236">
          <cell r="Y1236">
            <v>1234</v>
          </cell>
          <cell r="Z1236">
            <v>583212.4</v>
          </cell>
        </row>
        <row r="1237">
          <cell r="Y1237">
            <v>1235</v>
          </cell>
          <cell r="Z1237">
            <v>583685.5</v>
          </cell>
        </row>
        <row r="1238">
          <cell r="Y1238">
            <v>1236</v>
          </cell>
          <cell r="Z1238">
            <v>584158.6</v>
          </cell>
        </row>
        <row r="1239">
          <cell r="Y1239">
            <v>1237</v>
          </cell>
          <cell r="Z1239">
            <v>584631.69999999995</v>
          </cell>
        </row>
        <row r="1240">
          <cell r="Y1240">
            <v>1238</v>
          </cell>
          <cell r="Z1240">
            <v>585104.80000000005</v>
          </cell>
        </row>
        <row r="1241">
          <cell r="Y1241">
            <v>1239</v>
          </cell>
          <cell r="Z1241">
            <v>585577.9</v>
          </cell>
        </row>
        <row r="1242">
          <cell r="Y1242">
            <v>1240</v>
          </cell>
          <cell r="Z1242">
            <v>586055</v>
          </cell>
        </row>
        <row r="1243">
          <cell r="Y1243">
            <v>1241</v>
          </cell>
          <cell r="Z1243">
            <v>586528.1</v>
          </cell>
        </row>
        <row r="1244">
          <cell r="Y1244">
            <v>1242</v>
          </cell>
          <cell r="Z1244">
            <v>587001.19999999995</v>
          </cell>
        </row>
        <row r="1245">
          <cell r="Y1245">
            <v>1243</v>
          </cell>
          <cell r="Z1245">
            <v>587474.30000000005</v>
          </cell>
        </row>
        <row r="1246">
          <cell r="Y1246">
            <v>1244</v>
          </cell>
          <cell r="Z1246">
            <v>587947.4</v>
          </cell>
        </row>
        <row r="1247">
          <cell r="Y1247">
            <v>1245</v>
          </cell>
          <cell r="Z1247">
            <v>588420.5</v>
          </cell>
        </row>
        <row r="1248">
          <cell r="Y1248">
            <v>1246</v>
          </cell>
          <cell r="Z1248">
            <v>588893.6</v>
          </cell>
        </row>
        <row r="1249">
          <cell r="Y1249">
            <v>1247</v>
          </cell>
          <cell r="Z1249">
            <v>589366.69999999995</v>
          </cell>
        </row>
        <row r="1250">
          <cell r="Y1250">
            <v>1248</v>
          </cell>
          <cell r="Z1250">
            <v>589839.80000000005</v>
          </cell>
        </row>
        <row r="1251">
          <cell r="Y1251">
            <v>1249</v>
          </cell>
          <cell r="Z1251">
            <v>590312.9</v>
          </cell>
        </row>
        <row r="1252">
          <cell r="Y1252">
            <v>1250</v>
          </cell>
          <cell r="Z1252">
            <v>590790</v>
          </cell>
        </row>
        <row r="1253">
          <cell r="Y1253">
            <v>1251</v>
          </cell>
          <cell r="Z1253">
            <v>591263.1</v>
          </cell>
        </row>
        <row r="1254">
          <cell r="Y1254">
            <v>1252</v>
          </cell>
          <cell r="Z1254">
            <v>591736.19999999995</v>
          </cell>
        </row>
        <row r="1255">
          <cell r="Y1255">
            <v>1253</v>
          </cell>
          <cell r="Z1255">
            <v>592209.30000000005</v>
          </cell>
        </row>
        <row r="1256">
          <cell r="Y1256">
            <v>1254</v>
          </cell>
          <cell r="Z1256">
            <v>592682.4</v>
          </cell>
        </row>
        <row r="1257">
          <cell r="Y1257">
            <v>1255</v>
          </cell>
          <cell r="Z1257">
            <v>593155.5</v>
          </cell>
        </row>
        <row r="1258">
          <cell r="Y1258">
            <v>1256</v>
          </cell>
          <cell r="Z1258">
            <v>593628.6</v>
          </cell>
        </row>
        <row r="1259">
          <cell r="Y1259">
            <v>1257</v>
          </cell>
          <cell r="Z1259">
            <v>594101.69999999995</v>
          </cell>
        </row>
        <row r="1260">
          <cell r="Y1260">
            <v>1258</v>
          </cell>
          <cell r="Z1260">
            <v>594574.80000000005</v>
          </cell>
        </row>
        <row r="1261">
          <cell r="Y1261">
            <v>1259</v>
          </cell>
          <cell r="Z1261">
            <v>595047.9</v>
          </cell>
        </row>
        <row r="1262">
          <cell r="Y1262">
            <v>1260</v>
          </cell>
          <cell r="Z1262">
            <v>595526</v>
          </cell>
        </row>
        <row r="1263">
          <cell r="Y1263">
            <v>1261</v>
          </cell>
          <cell r="Z1263">
            <v>595999.1</v>
          </cell>
        </row>
        <row r="1264">
          <cell r="Y1264">
            <v>1262</v>
          </cell>
          <cell r="Z1264">
            <v>596472.19999999995</v>
          </cell>
        </row>
        <row r="1265">
          <cell r="Y1265">
            <v>1263</v>
          </cell>
          <cell r="Z1265">
            <v>596945.30000000005</v>
          </cell>
        </row>
        <row r="1266">
          <cell r="Y1266">
            <v>1264</v>
          </cell>
          <cell r="Z1266">
            <v>597418.4</v>
          </cell>
        </row>
        <row r="1267">
          <cell r="Y1267">
            <v>1265</v>
          </cell>
          <cell r="Z1267">
            <v>597891.5</v>
          </cell>
        </row>
        <row r="1268">
          <cell r="Y1268">
            <v>1266</v>
          </cell>
          <cell r="Z1268">
            <v>598364.6</v>
          </cell>
        </row>
        <row r="1269">
          <cell r="Y1269">
            <v>1267</v>
          </cell>
          <cell r="Z1269">
            <v>598837.69999999995</v>
          </cell>
        </row>
        <row r="1270">
          <cell r="Y1270">
            <v>1268</v>
          </cell>
          <cell r="Z1270">
            <v>599310.80000000005</v>
          </cell>
        </row>
        <row r="1271">
          <cell r="Y1271">
            <v>1269</v>
          </cell>
          <cell r="Z1271">
            <v>599783.9</v>
          </cell>
        </row>
        <row r="1272">
          <cell r="Y1272">
            <v>1270</v>
          </cell>
          <cell r="Z1272">
            <v>600261</v>
          </cell>
        </row>
        <row r="1273">
          <cell r="Y1273">
            <v>1271</v>
          </cell>
          <cell r="Z1273">
            <v>600734.1</v>
          </cell>
        </row>
        <row r="1274">
          <cell r="Y1274">
            <v>1272</v>
          </cell>
          <cell r="Z1274">
            <v>601207.19999999995</v>
          </cell>
        </row>
        <row r="1275">
          <cell r="Y1275">
            <v>1273</v>
          </cell>
          <cell r="Z1275">
            <v>601680.30000000005</v>
          </cell>
        </row>
        <row r="1276">
          <cell r="Y1276">
            <v>1274</v>
          </cell>
          <cell r="Z1276">
            <v>602153.4</v>
          </cell>
        </row>
        <row r="1277">
          <cell r="Y1277">
            <v>1275</v>
          </cell>
          <cell r="Z1277">
            <v>602626.5</v>
          </cell>
        </row>
        <row r="1278">
          <cell r="Y1278">
            <v>1276</v>
          </cell>
          <cell r="Z1278">
            <v>603099.6</v>
          </cell>
        </row>
        <row r="1279">
          <cell r="Y1279">
            <v>1277</v>
          </cell>
          <cell r="Z1279">
            <v>603572.69999999995</v>
          </cell>
        </row>
        <row r="1280">
          <cell r="Y1280">
            <v>1278</v>
          </cell>
          <cell r="Z1280">
            <v>604045.80000000005</v>
          </cell>
        </row>
        <row r="1281">
          <cell r="Y1281">
            <v>1279</v>
          </cell>
          <cell r="Z1281">
            <v>604518.9</v>
          </cell>
        </row>
        <row r="1282">
          <cell r="Y1282">
            <v>1280</v>
          </cell>
          <cell r="Z1282">
            <v>604996</v>
          </cell>
        </row>
        <row r="1283">
          <cell r="Y1283">
            <v>1281</v>
          </cell>
          <cell r="Z1283">
            <v>605469.1</v>
          </cell>
        </row>
        <row r="1284">
          <cell r="Y1284">
            <v>1282</v>
          </cell>
          <cell r="Z1284">
            <v>605942.19999999995</v>
          </cell>
        </row>
        <row r="1285">
          <cell r="Y1285">
            <v>1283</v>
          </cell>
          <cell r="Z1285">
            <v>606415.30000000005</v>
          </cell>
        </row>
        <row r="1286">
          <cell r="Y1286">
            <v>1284</v>
          </cell>
          <cell r="Z1286">
            <v>606888.4</v>
          </cell>
        </row>
        <row r="1287">
          <cell r="Y1287">
            <v>1285</v>
          </cell>
          <cell r="Z1287">
            <v>607361.5</v>
          </cell>
        </row>
        <row r="1288">
          <cell r="Y1288">
            <v>1286</v>
          </cell>
          <cell r="Z1288">
            <v>607834.6</v>
          </cell>
        </row>
        <row r="1289">
          <cell r="Y1289">
            <v>1287</v>
          </cell>
          <cell r="Z1289">
            <v>608307.69999999995</v>
          </cell>
        </row>
        <row r="1290">
          <cell r="Y1290">
            <v>1288</v>
          </cell>
          <cell r="Z1290">
            <v>608780.80000000005</v>
          </cell>
        </row>
        <row r="1291">
          <cell r="Y1291">
            <v>1289</v>
          </cell>
          <cell r="Z1291">
            <v>609253.9</v>
          </cell>
        </row>
      </sheetData>
      <sheetData sheetId="1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IVO"/>
      <sheetName val="ACTIVOMIL"/>
      <sheetName val="PASIVO"/>
      <sheetName val="PASIVOMIL"/>
      <sheetName val="RESULTAD"/>
      <sheetName val="RESULTAMIL"/>
      <sheetName val="PATRIMONIO"/>
      <sheetName val="UTILIDAD POR ACCION"/>
      <sheetName val="NO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IVO"/>
      <sheetName val="ACTIVOMIL"/>
      <sheetName val="PASIVO"/>
      <sheetName val="PASIVOMIL"/>
      <sheetName val="RESULTAD"/>
      <sheetName val="RESULTAMIL"/>
      <sheetName val="PATRIMONIO"/>
      <sheetName val="UTILIDAD POR ACCION"/>
      <sheetName val="NOTAS"/>
      <sheetName val="Notas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 de Contenido"/>
      <sheetName val="Parametros"/>
      <sheetName val="Inversiones"/>
      <sheetName val="Inv. Planta"/>
      <sheetName val="Ingresos"/>
      <sheetName val="Costos"/>
      <sheetName val="Costos Operc."/>
      <sheetName val="Garantias"/>
      <sheetName val="P y G "/>
      <sheetName val="Flujo de Caja "/>
      <sheetName val="Balance Gral."/>
      <sheetName val="Deuda"/>
      <sheetName val="Hoja1"/>
      <sheetName val="Hoja2"/>
      <sheetName val="Hoja3"/>
      <sheetName val="Hoja4"/>
      <sheetName val="Hoja7"/>
      <sheetName val="Hoja5"/>
      <sheetName val="Hoja6"/>
      <sheetName val="Correc. Monet."/>
      <sheetName val="Depreciacion"/>
      <sheetName val="Impuestos"/>
      <sheetName val="Resultados"/>
      <sheetName val="Presentacion"/>
      <sheetName val="Valoracion"/>
      <sheetName val="Form. Cierre Fin."/>
      <sheetName val="Datos básicos"/>
      <sheetName val="Macros"/>
      <sheetName val="INSTITUCIO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ariacion Ofert-Invers"/>
      <sheetName val="resumen"/>
      <sheetName val="uc"/>
    </sheetNames>
    <sheetDataSet>
      <sheetData sheetId="0"/>
      <sheetData sheetId="1"/>
      <sheetData sheetId="2">
        <row r="2">
          <cell r="A2" t="str">
            <v>UC 097</v>
          </cell>
          <cell r="B2" t="str">
            <v>DESCRIPCIÓN UNIDAD CONSTRUCTIVA</v>
          </cell>
          <cell r="C2" t="str">
            <v xml:space="preserve">VALOR INSTALADO[$Dic 2007] </v>
          </cell>
          <cell r="D2" t="str">
            <v>VIDA ÚTIL</v>
          </cell>
          <cell r="E2" t="str">
            <v>Area Reconocida</v>
          </cell>
          <cell r="F2" t="str">
            <v>Area Casa de Control</v>
          </cell>
        </row>
        <row r="3">
          <cell r="A3" t="str">
            <v>N2L1</v>
          </cell>
          <cell r="B3" t="str">
            <v>km LÍNEA URBANA - POSTE CONCRETO - VANO TIPO 1 - 3 HILOS (3 FASES, SIN NEUTRO) - CONDUCTOR D-N2-1</v>
          </cell>
          <cell r="C3">
            <v>56124000</v>
          </cell>
          <cell r="D3">
            <v>30</v>
          </cell>
        </row>
        <row r="4">
          <cell r="A4" t="str">
            <v>N2L2</v>
          </cell>
          <cell r="B4" t="str">
            <v>km LÍNEA URBANA - POSTE CONCRETO - VANO TIPO 1 - 3 HILOS (3 FASES, SIN NEUTRO) - CONDUCTOR D-N2-2</v>
          </cell>
          <cell r="C4">
            <v>58634000</v>
          </cell>
          <cell r="D4">
            <v>30</v>
          </cell>
        </row>
        <row r="5">
          <cell r="A5" t="str">
            <v>N2L3</v>
          </cell>
          <cell r="B5" t="str">
            <v>km LÍNEA URBANA - POSTE CONCRETO - VANO TIPO 1 - 3 HILOS (3 FASES, SIN NEUTRO) - CONDUCTOR D-N2-3</v>
          </cell>
          <cell r="C5">
            <v>64622000</v>
          </cell>
          <cell r="D5">
            <v>30</v>
          </cell>
        </row>
        <row r="6">
          <cell r="A6" t="str">
            <v>N2L4</v>
          </cell>
          <cell r="B6" t="str">
            <v>km LÍNEA URBANA - POSTE CONCRETO - VANO TIPO 1 - 3 HILOS (3 FASES, SIN NEUTRO) - CONDUCTOR D-N2-4</v>
          </cell>
          <cell r="C6">
            <v>75879000</v>
          </cell>
          <cell r="D6">
            <v>30</v>
          </cell>
        </row>
        <row r="7">
          <cell r="A7" t="str">
            <v>N2L5</v>
          </cell>
          <cell r="B7" t="str">
            <v>km LÍNEA URBANA - POSTE CONCRETO - VANO TIPO 1 - 3 HILOS (3 FASES, SIN NEUTRO) - CONDUCTOR D-N2-5</v>
          </cell>
          <cell r="C7">
            <v>95701000</v>
          </cell>
          <cell r="D7">
            <v>30</v>
          </cell>
        </row>
        <row r="8">
          <cell r="A8" t="str">
            <v>N2L6</v>
          </cell>
          <cell r="B8" t="str">
            <v>km LÍNEA URBANA - POSTE CONCRETO - VANO TIPO 2 - 3 HILOS (3 FASES, SIN NEUTRO) - CONDUCTOR D-N2-1</v>
          </cell>
          <cell r="C8">
            <v>34946000</v>
          </cell>
          <cell r="D8">
            <v>30</v>
          </cell>
        </row>
        <row r="9">
          <cell r="A9" t="str">
            <v>N2L7</v>
          </cell>
          <cell r="B9" t="str">
            <v>km LÍNEA URBANA - POSTE CONCRETO - VANO TIPO 2 - 3 HILOS (3 FASES, SIN NEUTRO) - CONDUCTOR D-N2-2</v>
          </cell>
          <cell r="C9">
            <v>37456000</v>
          </cell>
          <cell r="D9">
            <v>30</v>
          </cell>
        </row>
        <row r="10">
          <cell r="A10" t="str">
            <v>N2L8</v>
          </cell>
          <cell r="B10" t="str">
            <v>km LÍNEA URBANA - POSTE CONCRETO - VANO TIPO 2 - 3 HILOS (3 FASES, SIN NEUTRO) - CONDUCTOR D-N2-3</v>
          </cell>
          <cell r="C10">
            <v>43239000</v>
          </cell>
          <cell r="D10">
            <v>30</v>
          </cell>
        </row>
        <row r="11">
          <cell r="A11" t="str">
            <v>N2L9</v>
          </cell>
          <cell r="B11" t="str">
            <v>km LÍNEA URBANA - POSTE CONCRETO - VANO TIPO 2 - 3 HILOS (3 FASES, SIN NEUTRO) - CONDUCTOR D-N2-4</v>
          </cell>
          <cell r="C11">
            <v>54701000</v>
          </cell>
          <cell r="D11">
            <v>30</v>
          </cell>
        </row>
        <row r="12">
          <cell r="A12" t="str">
            <v>N2L10</v>
          </cell>
          <cell r="B12" t="str">
            <v>km LÍNEA URBANA - POSTE CONCRETO - VANO TIPO 2 - 3 HILOS (3 FASES, SIN NEUTRO) - CONDUCTOR D-N2-5</v>
          </cell>
          <cell r="C12">
            <v>74523000</v>
          </cell>
          <cell r="D12">
            <v>30</v>
          </cell>
        </row>
        <row r="13">
          <cell r="A13" t="str">
            <v>N2L11</v>
          </cell>
          <cell r="B13" t="str">
            <v>km LÍNEA URBANA - POSTE CONCRETO - VANO TIPO 1 - 4 HILOS (3 FASES, CON NEUTRO) - CONDUCTOR D-N2-1</v>
          </cell>
          <cell r="C13">
            <v>68718000</v>
          </cell>
          <cell r="D13">
            <v>30</v>
          </cell>
        </row>
        <row r="14">
          <cell r="A14" t="str">
            <v>N2L12</v>
          </cell>
          <cell r="B14" t="str">
            <v>km LÍNEA URBANA - POSTE CONCRETO - VANO TIPO 1 - 4 HILOS (3 FASES, CON NEUTRO) - CONDUCTOR D-N2-2</v>
          </cell>
          <cell r="C14">
            <v>72306000</v>
          </cell>
          <cell r="D14">
            <v>30</v>
          </cell>
        </row>
        <row r="15">
          <cell r="A15" t="str">
            <v>N2L13</v>
          </cell>
          <cell r="B15" t="str">
            <v>km LÍNEA URBANA - POSTE CONCRETO - VANO TIPO 1 - 4 HILOS (3 FASES, CON NEUTRO) - CONDUCTOR D-N2-3</v>
          </cell>
          <cell r="C15">
            <v>80285000</v>
          </cell>
          <cell r="D15">
            <v>30</v>
          </cell>
        </row>
        <row r="16">
          <cell r="A16" t="str">
            <v>N2L14</v>
          </cell>
          <cell r="B16" t="str">
            <v>km LÍNEA URBANA - POSTE CONCRETO - VANO TIPO 1 - 4 HILOS (3 FASES, CON NEUTRO) - CONDUCTOR D-N2-4</v>
          </cell>
          <cell r="C16">
            <v>95206000</v>
          </cell>
          <cell r="D16">
            <v>30</v>
          </cell>
        </row>
        <row r="17">
          <cell r="A17" t="str">
            <v>N2L15</v>
          </cell>
          <cell r="B17" t="str">
            <v>km LÍNEA URBANA - POSTE CONCRETO - VANO TIPO 1 - 4 HILOS (3 FASES, CON NEUTRO) - CONDUCTOR D-N2-5</v>
          </cell>
          <cell r="C17">
            <v>121530000</v>
          </cell>
          <cell r="D17">
            <v>30</v>
          </cell>
        </row>
        <row r="18">
          <cell r="A18" t="str">
            <v>N2L16</v>
          </cell>
          <cell r="B18" t="str">
            <v>km LÍNEA URBANA - POSTE CONCRETO - VANO TIPO 2 - 4 HILOS (3 FASES, CON NEUTRO) - CONDUCTOR D-N2-1</v>
          </cell>
          <cell r="C18">
            <v>45695000</v>
          </cell>
          <cell r="D18">
            <v>30</v>
          </cell>
        </row>
        <row r="19">
          <cell r="A19" t="str">
            <v>N2L17</v>
          </cell>
          <cell r="B19" t="str">
            <v>km LÍNEA URBANA - POSTE CONCRETO - VANO TIPO 2 - 4 HILOS (3 FASES, CON NEUTRO) - CONDUCTOR D-N2-2</v>
          </cell>
          <cell r="C19">
            <v>49282000</v>
          </cell>
          <cell r="D19">
            <v>30</v>
          </cell>
        </row>
        <row r="20">
          <cell r="A20" t="str">
            <v>N2L18</v>
          </cell>
          <cell r="B20" t="str">
            <v>km LÍNEA URBANA - POSTE CONCRETO - VANO TIPO 2 - 4 HILOS (3 FASES, CON NEUTRO) - CONDUCTOR D-N2-3</v>
          </cell>
          <cell r="C20">
            <v>56976000</v>
          </cell>
          <cell r="D20">
            <v>30</v>
          </cell>
        </row>
        <row r="21">
          <cell r="A21" t="str">
            <v>N2L19</v>
          </cell>
          <cell r="B21" t="str">
            <v>km LÍNEA URBANA - POSTE CONCRETO - VANO TIPO 2 - 4 HILOS (3 FASES, CON NEUTRO) - CONDUCTOR D-N2-4</v>
          </cell>
          <cell r="C21">
            <v>72183000</v>
          </cell>
          <cell r="D21">
            <v>30</v>
          </cell>
        </row>
        <row r="22">
          <cell r="A22" t="str">
            <v>N2L20</v>
          </cell>
          <cell r="B22" t="str">
            <v>km LÍNEA URBANA - POSTE CONCRETO - VANO TIPO 2 - 4 HILOS (3 FASES, CON NEUTRO) - CONDUCTOR D-N2-5</v>
          </cell>
          <cell r="C22">
            <v>98507000</v>
          </cell>
          <cell r="D22">
            <v>30</v>
          </cell>
        </row>
        <row r="23">
          <cell r="A23" t="str">
            <v>N2L21</v>
          </cell>
          <cell r="B23" t="str">
            <v>km LÍNEA URBANA - POSTE CONCRETO - VANO TIPO 1 - 2 HILOS (2 FASES, SIN NEUTRO) - CONDUCTOR D-N2-1</v>
          </cell>
          <cell r="C23">
            <v>49190000</v>
          </cell>
          <cell r="D23">
            <v>30</v>
          </cell>
        </row>
        <row r="24">
          <cell r="A24" t="str">
            <v>N2L22</v>
          </cell>
          <cell r="B24" t="str">
            <v>km LÍNEA URBANA - POSTE CONCRETO - VANO TIPO 1 - 2 HILOS (2 FASES, SIN NEUTRO) - CONDUCTOR D-N2-2</v>
          </cell>
          <cell r="C24">
            <v>50858000</v>
          </cell>
          <cell r="D24">
            <v>30</v>
          </cell>
        </row>
        <row r="25">
          <cell r="A25" t="str">
            <v>N2L23</v>
          </cell>
          <cell r="B25" t="str">
            <v>km LÍNEA URBANA - POSTE CONCRETO - VANO TIPO 1 - 2 HILOS (2 FASES, SIN NEUTRO) - CONDUCTOR D-N2-4</v>
          </cell>
          <cell r="C25">
            <v>62309000</v>
          </cell>
          <cell r="D25">
            <v>30</v>
          </cell>
        </row>
        <row r="26">
          <cell r="A26" t="str">
            <v>N2L24</v>
          </cell>
          <cell r="B26" t="str">
            <v>km LÍNEA URBANA - POSTE CONCRETO - VANO TIPO 2 - 2 HILOS (2 FASES, SIN NEUTRO) - CONDUCTOR D-N2-1</v>
          </cell>
          <cell r="C26">
            <v>29978000</v>
          </cell>
          <cell r="D26">
            <v>30</v>
          </cell>
        </row>
        <row r="27">
          <cell r="A27" t="str">
            <v>N2L25</v>
          </cell>
          <cell r="B27" t="str">
            <v>km LÍNEA URBANA - POSTE CONCRETO - VANO TIPO 2 - 2 HILOS (2 FASES, SIN NEUTRO) - CONDUCTOR D-N2-2</v>
          </cell>
          <cell r="C27">
            <v>31647000</v>
          </cell>
          <cell r="D27">
            <v>30</v>
          </cell>
        </row>
        <row r="28">
          <cell r="A28" t="str">
            <v>N2L26</v>
          </cell>
          <cell r="B28" t="str">
            <v>km LÍNEA URBANA - POSTE CONCRETO - VANO TIPO 2 - 2 HILOS (2 FASES, SIN NEUTRO) - CONDUCTOR D-N2-4</v>
          </cell>
          <cell r="C28">
            <v>43097000</v>
          </cell>
          <cell r="D28">
            <v>30</v>
          </cell>
        </row>
        <row r="29">
          <cell r="A29" t="str">
            <v>N2L27</v>
          </cell>
          <cell r="B29" t="str">
            <v>km LÍNEA RURAL - POSTE CONCRETO - VANO TIPO 1 - 3 HILOS (3 FASES, SIN NEUTRO) - CONDUCTOR D-N2-1</v>
          </cell>
          <cell r="C29">
            <v>34632000</v>
          </cell>
          <cell r="D29">
            <v>30</v>
          </cell>
        </row>
        <row r="30">
          <cell r="A30" t="str">
            <v>N2L28</v>
          </cell>
          <cell r="B30" t="str">
            <v>km LÍNEA RURAL - POSTE CONCRETO - VANO TIPO 1 - 3 HILOS (3 FASES, SIN NEUTRO) - CONDUCTOR D-N2-2</v>
          </cell>
          <cell r="C30">
            <v>37235000</v>
          </cell>
          <cell r="D30">
            <v>30</v>
          </cell>
        </row>
        <row r="31">
          <cell r="A31" t="str">
            <v>N2L29</v>
          </cell>
          <cell r="B31" t="str">
            <v>km LÍNEA RURAL - POSTE CONCRETO - VANO TIPO 1 - 3 HILOS (3 FASES, SIN NEUTRO) - CONDUCTOR D-N2-3</v>
          </cell>
          <cell r="C31">
            <v>43320000</v>
          </cell>
          <cell r="D31">
            <v>30</v>
          </cell>
        </row>
        <row r="32">
          <cell r="A32" t="str">
            <v>N2L30</v>
          </cell>
          <cell r="B32" t="str">
            <v>km LÍNEA RURAL - POSTE CONCRETO - VANO TIPO 1 - 3 HILOS (3 FASES, SIN NEUTRO) - CONDUCTOR D-N2-4</v>
          </cell>
          <cell r="C32">
            <v>55379000</v>
          </cell>
          <cell r="D32">
            <v>30</v>
          </cell>
        </row>
        <row r="33">
          <cell r="A33" t="str">
            <v>N2L31</v>
          </cell>
          <cell r="B33" t="str">
            <v>km LÍNEA RURAL - POSTE CONCRETO - VANO TIPO 1 - 3 HILOS (3 FASES, SIN NEUTRO) - CONDUCTOR D-N2-5</v>
          </cell>
          <cell r="C33">
            <v>76235000</v>
          </cell>
          <cell r="D33">
            <v>30</v>
          </cell>
        </row>
        <row r="34">
          <cell r="A34" t="str">
            <v>N2L32</v>
          </cell>
          <cell r="B34" t="str">
            <v>km LÍNEA RURAL - POSTE CONCRETO - VANO TIPO 2 - 3 HILOS (3 FASES, SIN NEUTRO) - CONDUCTOR D-N2-1</v>
          </cell>
          <cell r="C34">
            <v>29401000</v>
          </cell>
          <cell r="D34">
            <v>30</v>
          </cell>
        </row>
        <row r="35">
          <cell r="A35" t="str">
            <v>N2L33</v>
          </cell>
          <cell r="B35" t="str">
            <v>km LÍNEA RURAL - POSTE CONCRETO - VANO TIPO 2 - 3 HILOS (3 FASES, SIN NEUTRO) - CONDUCTOR D-N2-2</v>
          </cell>
          <cell r="C35">
            <v>32004000</v>
          </cell>
          <cell r="D35">
            <v>30</v>
          </cell>
        </row>
        <row r="36">
          <cell r="A36" t="str">
            <v>N2L34</v>
          </cell>
          <cell r="B36" t="str">
            <v>km LÍNEA RURAL - POSTE CONCRETO - VANO TIPO 2 - 3 HILOS (3 FASES, SIN NEUTRO) - CONDUCTOR D-N2-3</v>
          </cell>
          <cell r="C36">
            <v>38074000</v>
          </cell>
          <cell r="D36">
            <v>30</v>
          </cell>
        </row>
        <row r="37">
          <cell r="A37" t="str">
            <v>N2L35</v>
          </cell>
          <cell r="B37" t="str">
            <v>km LÍNEA RURAL - POSTE CONCRETO - VANO TIPO 2 - 3 HILOS (3 FASES, SIN NEUTRO) - CONDUCTOR D-N2-4</v>
          </cell>
          <cell r="C37">
            <v>50148000</v>
          </cell>
          <cell r="D37">
            <v>30</v>
          </cell>
        </row>
        <row r="38">
          <cell r="A38" t="str">
            <v>N2L36</v>
          </cell>
          <cell r="B38" t="str">
            <v>km LÍNEA RURAL - POSTE CONCRETO - VANO TIPO 2 - 3 HILOS (3 FASES, SIN NEUTRO) - CONDUCTOR D-N2-5</v>
          </cell>
          <cell r="C38">
            <v>70794000</v>
          </cell>
          <cell r="D38">
            <v>30</v>
          </cell>
        </row>
        <row r="39">
          <cell r="A39" t="str">
            <v>N2L37</v>
          </cell>
          <cell r="B39" t="str">
            <v>km LÍNEA RURAL - POSTE CONCRETO - VANO TIPO 1 - 4 HILOS (3 FASES, CON NEUTRO) - CONDUCTOR D-N2-1</v>
          </cell>
          <cell r="C39">
            <v>43985000</v>
          </cell>
          <cell r="D39">
            <v>30</v>
          </cell>
        </row>
        <row r="40">
          <cell r="A40" t="str">
            <v>N2L38</v>
          </cell>
          <cell r="B40" t="str">
            <v>km LÍNEA RURAL - POSTE CONCRETO - VANO TIPO 1 - 4 HILOS (3 FASES, CON NEUTRO) - CONDUCTOR D-N2-2</v>
          </cell>
          <cell r="C40">
            <v>46830000</v>
          </cell>
          <cell r="D40">
            <v>30</v>
          </cell>
        </row>
        <row r="41">
          <cell r="A41" t="str">
            <v>N2L39</v>
          </cell>
          <cell r="B41" t="str">
            <v>km LÍNEA RURAL - POSTE CONCRETO - VANO TIPO 1 - 4 HILOS (3 FASES, CON NEUTRO) - CONDUCTOR D-N2-3</v>
          </cell>
          <cell r="C41">
            <v>52899000</v>
          </cell>
          <cell r="D41">
            <v>30</v>
          </cell>
        </row>
        <row r="42">
          <cell r="A42" t="str">
            <v>N2L40</v>
          </cell>
          <cell r="B42" t="str">
            <v>km LÍNEA RURAL - POSTE CONCRETO - VANO TIPO 1 - 4 HILOS (3 FASES, CON NEUTRO) - CONDUCTOR D-N2-4</v>
          </cell>
          <cell r="C42">
            <v>64905000</v>
          </cell>
          <cell r="D42">
            <v>30</v>
          </cell>
        </row>
        <row r="43">
          <cell r="A43" t="str">
            <v>N2L41</v>
          </cell>
          <cell r="B43" t="str">
            <v>km LÍNEA RURAL - POSTE CONCRETO - VANO TIPO 1 - 4 HILOS (3 FASES, CON NEUTRO) - CONDUCTOR D-N2-5</v>
          </cell>
          <cell r="C43">
            <v>85682000</v>
          </cell>
          <cell r="D43">
            <v>30</v>
          </cell>
        </row>
        <row r="44">
          <cell r="A44" t="str">
            <v>N2L42</v>
          </cell>
          <cell r="B44" t="str">
            <v>km LÍNEA RURAL - POSTE CONCRETO - VANO TIPO 2 - 4 HILOS (3 FASES, CON NEUTRO) - CONDUCTOR D-N2-1</v>
          </cell>
          <cell r="C44">
            <v>36841000</v>
          </cell>
          <cell r="D44">
            <v>30</v>
          </cell>
        </row>
        <row r="45">
          <cell r="A45" t="str">
            <v>N2L43</v>
          </cell>
          <cell r="B45" t="str">
            <v>km LÍNEA RURAL - POSTE CONCRETO - VANO TIPO 2 - 4 HILOS (3 FASES, CON NEUTRO) - CONDUCTOR D-N2-2</v>
          </cell>
          <cell r="C45">
            <v>39686000</v>
          </cell>
          <cell r="D45">
            <v>30</v>
          </cell>
        </row>
        <row r="46">
          <cell r="A46" t="str">
            <v>N2L44</v>
          </cell>
          <cell r="B46" t="str">
            <v>km LÍNEA RURAL - POSTE CONCRETO - VANO TIPO 2 - 4 HILOS (3 FASES, CON NEUTRO) - CONDUCTOR D-N2-3</v>
          </cell>
          <cell r="C46">
            <v>45683000</v>
          </cell>
          <cell r="D46">
            <v>30</v>
          </cell>
        </row>
        <row r="47">
          <cell r="A47" t="str">
            <v>N2L45</v>
          </cell>
          <cell r="B47" t="str">
            <v>km LÍNEA RURAL - POSTE CONCRETO - VANO TIPO 2 - 4 HILOS (3 FASES, CON NEUTRO) - CONDUCTOR D-N2-4</v>
          </cell>
          <cell r="C47">
            <v>57761000</v>
          </cell>
          <cell r="D47">
            <v>30</v>
          </cell>
        </row>
        <row r="48">
          <cell r="A48" t="str">
            <v>N2L46</v>
          </cell>
          <cell r="B48" t="str">
            <v>km LÍNEA RURAL - POSTE CONCRETO - VANO TIPO 2 - 4 HILOS (3 FASES, CON NEUTRO) - CONDUCTOR D-N2-5</v>
          </cell>
          <cell r="C48">
            <v>78538000</v>
          </cell>
          <cell r="D48">
            <v>30</v>
          </cell>
        </row>
        <row r="49">
          <cell r="A49" t="str">
            <v>N2L47</v>
          </cell>
          <cell r="B49" t="str">
            <v>km LÍNEA RURAL - POSTE CONCRETO - VANO TIPO 2 - 2 HILOS (2 FASES, SIN NEUTRO) - CONDUCTOR D-N2-1</v>
          </cell>
          <cell r="C49">
            <v>30318000</v>
          </cell>
          <cell r="D49">
            <v>30</v>
          </cell>
        </row>
        <row r="50">
          <cell r="A50" t="str">
            <v>N2L48</v>
          </cell>
          <cell r="B50" t="str">
            <v>km LÍNEA RURAL - POSTE CONCRETO - VANO TIPO 2 - 2 HILOS (2 FASES, SIN NEUTRO) - CONDUCTOR D-N2-2</v>
          </cell>
          <cell r="C50">
            <v>32062000</v>
          </cell>
          <cell r="D50">
            <v>30</v>
          </cell>
        </row>
        <row r="51">
          <cell r="A51" t="str">
            <v>N2L49</v>
          </cell>
          <cell r="B51" t="str">
            <v>km LÍNEA RURAL - POSTE CONCRETO - VANO TIPO 2 - 2 HILOS (2 FASES, SIN NEUTRO) - CONDUCTOR D-N2-4</v>
          </cell>
          <cell r="C51">
            <v>44250000</v>
          </cell>
          <cell r="D51">
            <v>30</v>
          </cell>
        </row>
        <row r="52">
          <cell r="A52" t="str">
            <v>N2L50</v>
          </cell>
          <cell r="B52" t="str">
            <v>km LÍNEA URBANA - POSTE CONCRETO - VANO TIPO 1 - 4 HILOS (3 FASES, CON NEUTRO) - CONDUCTOR SA-N2-1</v>
          </cell>
          <cell r="C52">
            <v>111106000</v>
          </cell>
          <cell r="D52">
            <v>30</v>
          </cell>
        </row>
        <row r="53">
          <cell r="A53" t="str">
            <v>N2L51</v>
          </cell>
          <cell r="B53" t="str">
            <v>km LÍNEA URBANA - POSTE CONCRETO - VANO TIPO 1 - 4 HILOS (3 FASES, CON NEUTRO) - CONDUCTOR SA-N2-2</v>
          </cell>
          <cell r="C53">
            <v>122840000</v>
          </cell>
          <cell r="D53">
            <v>30</v>
          </cell>
        </row>
        <row r="54">
          <cell r="A54" t="str">
            <v>N2L52</v>
          </cell>
          <cell r="B54" t="str">
            <v>km LÍNEA URBANA - POSTE CONCRETO - VANO TIPO 1 - 4 HILOS (3 FASES, CON NEUTRO) - CONDUCTOR SA-N2-3</v>
          </cell>
          <cell r="C54">
            <v>135765000</v>
          </cell>
          <cell r="D54">
            <v>30</v>
          </cell>
        </row>
        <row r="55">
          <cell r="A55" t="str">
            <v>N2L53</v>
          </cell>
          <cell r="B55" t="str">
            <v>km LÍNEA URBANA - POSTE CONCRETO - VANO TIPO 1 - 2 HILOS (1 FASE, CON NEUTRO) - CONDUCTOR SA-N2-1</v>
          </cell>
          <cell r="C55">
            <v>94055000</v>
          </cell>
          <cell r="D55">
            <v>30</v>
          </cell>
        </row>
        <row r="56">
          <cell r="A56" t="str">
            <v>N2L54</v>
          </cell>
          <cell r="B56" t="str">
            <v>km CONDUCTOR SUBTERRANEO URBANO - 3 CABLES MONOPOLARES - CU AISLADO XLP O  EPR, 15 kV - 4 AWG</v>
          </cell>
          <cell r="C56">
            <v>52127000</v>
          </cell>
          <cell r="D56">
            <v>30</v>
          </cell>
        </row>
        <row r="57">
          <cell r="A57" t="str">
            <v>N2L55</v>
          </cell>
          <cell r="B57" t="str">
            <v>km CONDUCTOR SUBTERRANEO URBANO - 3 CABLES MONOPOLARES - CU AISLADO XLP O  EPR, 15 kV - 2 AWG</v>
          </cell>
          <cell r="C57">
            <v>81125000</v>
          </cell>
          <cell r="D57">
            <v>30</v>
          </cell>
        </row>
        <row r="58">
          <cell r="A58" t="str">
            <v>N2L56</v>
          </cell>
          <cell r="B58" t="str">
            <v>km CONDUCTOR SUBTERRANEO URBANO - 3 CABLES MONOPOLARES - CU AISLADO XLP O  EPR, 15 kV - 1/0 AWG</v>
          </cell>
          <cell r="C58">
            <v>91758000</v>
          </cell>
          <cell r="D58">
            <v>30</v>
          </cell>
        </row>
        <row r="59">
          <cell r="A59" t="str">
            <v>N2L57</v>
          </cell>
          <cell r="B59" t="str">
            <v>km CONDUCTOR SUBTERRANEO URBANO - 3 CABLES MONOPOLARES - CU AISLADO XLP O  EPR, 15 kV - 2/0 AWG</v>
          </cell>
          <cell r="C59">
            <v>102390000</v>
          </cell>
          <cell r="D59">
            <v>30</v>
          </cell>
        </row>
        <row r="60">
          <cell r="A60" t="str">
            <v>N2L58</v>
          </cell>
          <cell r="B60" t="str">
            <v>km CONDUCTOR SUBTERRANEO URBANO - 3 CABLES MONOPOLARES - CU AISLADO XLP O  EPR, 15 kV - 3/0 AWG</v>
          </cell>
          <cell r="C60">
            <v>114938000</v>
          </cell>
          <cell r="D60">
            <v>30</v>
          </cell>
        </row>
        <row r="61">
          <cell r="A61" t="str">
            <v>N2L59</v>
          </cell>
          <cell r="B61" t="str">
            <v>km CONDUCTOR SUBTERRANEO URBANO - 3 CABLES MONOPOLARES - CU AISLADO XLP O  EPR, 15 kV - 4/0 AWG</v>
          </cell>
          <cell r="C61">
            <v>130111000</v>
          </cell>
          <cell r="D61">
            <v>30</v>
          </cell>
        </row>
        <row r="62">
          <cell r="A62" t="str">
            <v>N2L60</v>
          </cell>
          <cell r="B62" t="str">
            <v>km CONDUCTOR SUBTERRANEO URBANO - 3 CABLES MONOPOLARES - CU AISLADO XLP O  EPR, 15 kV - 300 kcmil</v>
          </cell>
          <cell r="C62">
            <v>166586000</v>
          </cell>
          <cell r="D62">
            <v>30</v>
          </cell>
        </row>
        <row r="63">
          <cell r="A63" t="str">
            <v>N2L61</v>
          </cell>
          <cell r="B63" t="str">
            <v>km CONDUCTOR SUBTERRANEO URBANO - 3 CABLES MONOPOLARES - CU AISLADO XLP O  EPR, 15 kV - 350 kcmil</v>
          </cell>
          <cell r="C63">
            <v>181176000</v>
          </cell>
          <cell r="D63">
            <v>30</v>
          </cell>
        </row>
        <row r="64">
          <cell r="A64" t="str">
            <v>N2L62</v>
          </cell>
          <cell r="B64" t="str">
            <v>km CONDUCTOR SUBTERRANEO URBANO - 3 CABLES MONOPOLARES - CU AISLADO XLP O  EPR, 15 kV - 500 kcmil</v>
          </cell>
          <cell r="C64">
            <v>228877000</v>
          </cell>
          <cell r="D64">
            <v>30</v>
          </cell>
        </row>
        <row r="65">
          <cell r="A65" t="str">
            <v>N2L63</v>
          </cell>
          <cell r="B65" t="str">
            <v>km CONDUCTOR SUBTERRANEO URBANO - 3 CABLES MONOPOLARES - AAAC AISLADO XLP O  EPR, 15 kV - 500 kcmil</v>
          </cell>
          <cell r="C65">
            <v>182038000</v>
          </cell>
          <cell r="D65">
            <v>30</v>
          </cell>
        </row>
        <row r="66">
          <cell r="A66" t="str">
            <v>N2L64</v>
          </cell>
          <cell r="B66" t="str">
            <v>km CONDUCTOR SUBTERRANEO URBANO - 3 CABLES MONOPOLARES - AAAC AISLADO XLP O  EPR, 15 kV - 750 kcmil</v>
          </cell>
          <cell r="C66">
            <v>251252000</v>
          </cell>
          <cell r="D66">
            <v>30</v>
          </cell>
        </row>
        <row r="67">
          <cell r="A67" t="str">
            <v>N2L65</v>
          </cell>
          <cell r="B67" t="str">
            <v>km CONDUCTOR SUBTERRANEO URBANO - 1 CABLE MONOPOLAR - CU AISLADO XLP O  EPR, 15 KV- 1/0 AWG</v>
          </cell>
          <cell r="C67">
            <v>30586000</v>
          </cell>
          <cell r="D67">
            <v>30</v>
          </cell>
        </row>
        <row r="68">
          <cell r="A68" t="str">
            <v>N2L66</v>
          </cell>
          <cell r="B68" t="str">
            <v>km CANALIZACIÓN URBANA 2X4"</v>
          </cell>
          <cell r="C68">
            <v>224811000</v>
          </cell>
          <cell r="D68">
            <v>30</v>
          </cell>
        </row>
        <row r="69">
          <cell r="A69" t="str">
            <v>N2L67</v>
          </cell>
          <cell r="B69" t="str">
            <v>km CANALIZACIÓN URBANA 4X4"</v>
          </cell>
          <cell r="C69">
            <v>278426000</v>
          </cell>
          <cell r="D69">
            <v>30</v>
          </cell>
        </row>
        <row r="70">
          <cell r="A70" t="str">
            <v>N2L68</v>
          </cell>
          <cell r="B70" t="str">
            <v>km CANALIZACIÓN URBANA 6X4"</v>
          </cell>
          <cell r="C70">
            <v>340573000</v>
          </cell>
          <cell r="D70">
            <v>30</v>
          </cell>
        </row>
        <row r="71">
          <cell r="A71" t="str">
            <v>N2L69</v>
          </cell>
          <cell r="B71" t="str">
            <v>km CANALIZACIÓN URBANA 6X4" Y 3X6"</v>
          </cell>
          <cell r="C71">
            <v>533351000</v>
          </cell>
          <cell r="D71">
            <v>30</v>
          </cell>
        </row>
        <row r="72">
          <cell r="A72" t="str">
            <v>N3L1</v>
          </cell>
          <cell r="B72" t="str">
            <v>km LÍNEA URBANA - CIRCUITO SENCILLO - POSTE CONCRETO - CONDUCTOR D-N3-1</v>
          </cell>
          <cell r="C72">
            <v>77632000</v>
          </cell>
          <cell r="D72">
            <v>40</v>
          </cell>
        </row>
        <row r="73">
          <cell r="A73" t="str">
            <v>N3L2</v>
          </cell>
          <cell r="B73" t="str">
            <v>km LÍNEA URBANA - CIRCUITO SENCILLO - POSTE CONCRETO - CONDUCTOR D-N3-2</v>
          </cell>
          <cell r="C73">
            <v>83028000</v>
          </cell>
          <cell r="D73">
            <v>40</v>
          </cell>
        </row>
        <row r="74">
          <cell r="A74" t="str">
            <v>N3L3</v>
          </cell>
          <cell r="B74" t="str">
            <v>km LÍNEA URBANA - CIRCUITO SENCILLO - POSTE CONCRETO - CONDUCTOR D-N3-3</v>
          </cell>
          <cell r="C74">
            <v>89152000</v>
          </cell>
          <cell r="D74">
            <v>40</v>
          </cell>
        </row>
        <row r="75">
          <cell r="A75" t="str">
            <v>N3L4</v>
          </cell>
          <cell r="B75" t="str">
            <v>km LÍNEA RURAL - CIRCUITO SENCILLO - POSTE CONCRETO - CONDUCTOR D-N3-1</v>
          </cell>
          <cell r="C75">
            <v>44215000</v>
          </cell>
          <cell r="D75">
            <v>40</v>
          </cell>
        </row>
        <row r="76">
          <cell r="A76" t="str">
            <v>N3L5</v>
          </cell>
          <cell r="B76" t="str">
            <v>km LÍNEA RURAL - CIRCUITO SENCILLO - POSTE CONCRETO - CONDUCTOR D-N3-2</v>
          </cell>
          <cell r="C76">
            <v>51500000</v>
          </cell>
          <cell r="D76">
            <v>40</v>
          </cell>
        </row>
        <row r="77">
          <cell r="A77" t="str">
            <v>N3L6</v>
          </cell>
          <cell r="B77" t="str">
            <v>km LÍNEA RURAL - CIRCUITO SENCILLO - POSTE CONCRETO - CONDUCTOR D-N3-3</v>
          </cell>
          <cell r="C77">
            <v>59767000</v>
          </cell>
          <cell r="D77">
            <v>40</v>
          </cell>
        </row>
        <row r="78">
          <cell r="A78" t="str">
            <v>N3L7</v>
          </cell>
          <cell r="B78" t="str">
            <v>km LÍNEA URBANA - CIRCUITO DOBLE - POSTE CONCRETO - CONDUCTOR D-N3-1</v>
          </cell>
          <cell r="C78">
            <v>149010000</v>
          </cell>
          <cell r="D78">
            <v>40</v>
          </cell>
        </row>
        <row r="79">
          <cell r="A79" t="str">
            <v>N3L8</v>
          </cell>
          <cell r="B79" t="str">
            <v>km LÍNEA URBANA - CIRCUITO DOBLE - POSTE CONCRETO - CONDUCTOR D-N3-2</v>
          </cell>
          <cell r="C79">
            <v>159765000</v>
          </cell>
          <cell r="D79">
            <v>40</v>
          </cell>
        </row>
        <row r="80">
          <cell r="A80" t="str">
            <v>N3L9</v>
          </cell>
          <cell r="B80" t="str">
            <v>km LÍNEA URBANA - CIRCUITO DOBLE - POSTE CONCRETO - CONDUCTOR D-N3-3</v>
          </cell>
          <cell r="C80">
            <v>171968000</v>
          </cell>
          <cell r="D80">
            <v>40</v>
          </cell>
        </row>
        <row r="81">
          <cell r="A81" t="str">
            <v>N3L10</v>
          </cell>
          <cell r="B81" t="str">
            <v>km LÍNEA RURAL - CIRCUITO DOBLE - POSTE CONCRETO - CONDUCTOR D-N3-1</v>
          </cell>
          <cell r="C81">
            <v>84438000</v>
          </cell>
          <cell r="D81">
            <v>40</v>
          </cell>
        </row>
        <row r="82">
          <cell r="A82" t="str">
            <v>N3L11</v>
          </cell>
          <cell r="B82" t="str">
            <v>km LÍNEA RURAL - CIRCUITO DOBLE - POSTE CONCRETO - CONDUCTOR D-N3-2</v>
          </cell>
          <cell r="C82">
            <v>99008000</v>
          </cell>
          <cell r="D82">
            <v>40</v>
          </cell>
        </row>
        <row r="83">
          <cell r="A83" t="str">
            <v>N3L12</v>
          </cell>
          <cell r="B83" t="str">
            <v>km LÍNEA RURAL - CIRCUITO DOBLE - POSTE CONCRETO - CONDUCTOR D-N3-3</v>
          </cell>
          <cell r="C83">
            <v>115542000</v>
          </cell>
          <cell r="D83">
            <v>40</v>
          </cell>
        </row>
        <row r="84">
          <cell r="A84" t="str">
            <v>N3L13</v>
          </cell>
          <cell r="B84" t="str">
            <v>km LÍNEA RURAL - CIRCUITO SENCILLO - TORRE METÁLICA - CONDUCTOR D-N3-1</v>
          </cell>
          <cell r="C84">
            <v>63709000</v>
          </cell>
          <cell r="D84">
            <v>40</v>
          </cell>
        </row>
        <row r="85">
          <cell r="A85" t="str">
            <v>N3L14</v>
          </cell>
          <cell r="B85" t="str">
            <v>km LÍNEA RURAL - CIRCUITO SENCILLO - TORRE METÁLICA - CONDUCTOR D-N3-2</v>
          </cell>
          <cell r="C85">
            <v>70994000</v>
          </cell>
          <cell r="D85">
            <v>40</v>
          </cell>
        </row>
        <row r="86">
          <cell r="A86" t="str">
            <v>N3L15</v>
          </cell>
          <cell r="B86" t="str">
            <v>km LÍNEA RURAL - CIRCUITO SENCILLO - TORRE METÁLICA - CONDUCTOR D-N3-3</v>
          </cell>
          <cell r="C86">
            <v>79261000</v>
          </cell>
          <cell r="D86">
            <v>40</v>
          </cell>
        </row>
        <row r="87">
          <cell r="A87" t="str">
            <v>N3L16</v>
          </cell>
          <cell r="B87" t="str">
            <v>km LÍNEA RURAL - CIRCUITO DOBLE - TORRE METÁLICA - CONDUCTOR D-N3-1</v>
          </cell>
          <cell r="C87">
            <v>105444000</v>
          </cell>
          <cell r="D87">
            <v>40</v>
          </cell>
        </row>
        <row r="88">
          <cell r="A88" t="str">
            <v>N3L17</v>
          </cell>
          <cell r="B88" t="str">
            <v>km LÍNEA RURAL - CIRCUITO DOBLE - TORRE METÁLICA - CONDUCTOR D-N3-2</v>
          </cell>
          <cell r="C88">
            <v>120015000</v>
          </cell>
          <cell r="D88">
            <v>40</v>
          </cell>
        </row>
        <row r="89">
          <cell r="A89" t="str">
            <v>N3L18</v>
          </cell>
          <cell r="B89" t="str">
            <v>km LÍNEA RURAL - CIRCUITO DOBLE - TORRE METÁLICA - CONDUCTOR D-N3-3</v>
          </cell>
          <cell r="C89">
            <v>136549000</v>
          </cell>
          <cell r="D89">
            <v>40</v>
          </cell>
        </row>
        <row r="90">
          <cell r="A90" t="str">
            <v>N3L19</v>
          </cell>
          <cell r="B90" t="str">
            <v>km LÍNEA URBANA - CIRCUITO SENCILLO - POSTE &gt; 20 m - CONDUCTOR D-N3-1</v>
          </cell>
          <cell r="C90">
            <v>283580000</v>
          </cell>
          <cell r="D90">
            <v>40</v>
          </cell>
        </row>
        <row r="91">
          <cell r="A91" t="str">
            <v>N3L20</v>
          </cell>
          <cell r="B91" t="str">
            <v>km LÍNEA URBANA - CIRCUITO SENCILLO - POSTE &gt; 20 m - CONDUCTOR D-N3-2</v>
          </cell>
          <cell r="C91">
            <v>288957000</v>
          </cell>
          <cell r="D91">
            <v>40</v>
          </cell>
        </row>
        <row r="92">
          <cell r="A92" t="str">
            <v>N3L21</v>
          </cell>
          <cell r="B92" t="str">
            <v>km LÍNEA URBANA - CIRCUITO SENCILLO - POSTE &gt; 20 m - CONDUCTOR D-N3-3</v>
          </cell>
          <cell r="C92">
            <v>295059000</v>
          </cell>
          <cell r="D92">
            <v>40</v>
          </cell>
        </row>
        <row r="93">
          <cell r="A93" t="str">
            <v>N3L22</v>
          </cell>
          <cell r="B93" t="str">
            <v>km LÍNEA URBANA - CIRCUITO DOBLE - POSTE &gt; 20 m - CONDUCTOR D-N3-1</v>
          </cell>
          <cell r="C93">
            <v>328307000</v>
          </cell>
          <cell r="D93">
            <v>40</v>
          </cell>
        </row>
        <row r="94">
          <cell r="A94" t="str">
            <v>N3L23</v>
          </cell>
          <cell r="B94" t="str">
            <v>km LÍNEA URBANA - CIRCUITO DOBLE - POSTE &gt; 20 m - CONDUCTOR D-N3-2</v>
          </cell>
          <cell r="C94">
            <v>339061000</v>
          </cell>
          <cell r="D94">
            <v>40</v>
          </cell>
        </row>
        <row r="95">
          <cell r="A95" t="str">
            <v>N3L24</v>
          </cell>
          <cell r="B95" t="str">
            <v>km LÍNEA URBANA - CIRCUITO DOBLE - POSTE &gt; 20 m - CONDUCTOR D-N3-3</v>
          </cell>
          <cell r="C95">
            <v>351264000</v>
          </cell>
          <cell r="D95">
            <v>40</v>
          </cell>
        </row>
        <row r="96">
          <cell r="A96" t="str">
            <v>N3L25</v>
          </cell>
          <cell r="B96" t="str">
            <v>km LÍNEA URBANA - 3 FASES - SEMIAISLADA - CONDUCTOR SA-N3-1</v>
          </cell>
          <cell r="C96">
            <v>102748000</v>
          </cell>
          <cell r="D96">
            <v>40</v>
          </cell>
        </row>
        <row r="97">
          <cell r="A97" t="str">
            <v>N3L26</v>
          </cell>
          <cell r="B97" t="str">
            <v>km LÍNEA URBANA - 3 FASES - SEMIAISLADA - CONDUCTOR SA-N3-2</v>
          </cell>
          <cell r="C97">
            <v>144078000</v>
          </cell>
          <cell r="D97">
            <v>40</v>
          </cell>
        </row>
        <row r="98">
          <cell r="A98" t="str">
            <v>N3L27</v>
          </cell>
          <cell r="B98" t="str">
            <v>km CONDUCTOR SUBTERRANEO URBANO - 3 CABLES MONOPOLARES - CU AISLADO XLPE, 35 KV - 750 kcmil</v>
          </cell>
          <cell r="C98">
            <v>424732000</v>
          </cell>
          <cell r="D98">
            <v>40</v>
          </cell>
        </row>
        <row r="99">
          <cell r="A99" t="str">
            <v>N3L28</v>
          </cell>
          <cell r="B99" t="str">
            <v>km CONDUCTOR SUBTERRANEO URBANO - 3 CABLES MONOPOLARES - CU AISLADO XLPE, 35 KV - 500 kcmil</v>
          </cell>
          <cell r="C99">
            <v>323807000</v>
          </cell>
          <cell r="D99">
            <v>40</v>
          </cell>
        </row>
        <row r="100">
          <cell r="A100" t="str">
            <v>N3L29</v>
          </cell>
          <cell r="B100" t="str">
            <v>km CONDUCTOR SUBTERRANEO URBANO - 3 CABLES MONOPOLARES - CU AISLADO XLPE, 35 KV - 350 kcmil</v>
          </cell>
          <cell r="C100">
            <v>252108000</v>
          </cell>
          <cell r="D100">
            <v>40</v>
          </cell>
        </row>
        <row r="101">
          <cell r="A101" t="str">
            <v>N3L30</v>
          </cell>
          <cell r="B101" t="str">
            <v>km CONDUCTOR SUBTERRANEO URBANO - 3 CABLES MONOPOLARES - CU AISLADO XLPE, 35 KV - 4/0 AWG</v>
          </cell>
          <cell r="C101">
            <v>194042000</v>
          </cell>
          <cell r="D101">
            <v>40</v>
          </cell>
        </row>
        <row r="102">
          <cell r="A102" t="str">
            <v>N3L31</v>
          </cell>
          <cell r="B102" t="str">
            <v>km CONDUCTOR SUBTERRANEO URBANO - 3 CABLES MONOPOLARES - CU AISLADO XLPE, 35 KV - 1/0 AWG</v>
          </cell>
          <cell r="C102">
            <v>163029000</v>
          </cell>
          <cell r="D102">
            <v>40</v>
          </cell>
        </row>
        <row r="103">
          <cell r="A103" t="str">
            <v>N3L32</v>
          </cell>
          <cell r="B103" t="str">
            <v>km CANALIZACIÓN URBANA 4X6"</v>
          </cell>
          <cell r="C103">
            <v>457516000</v>
          </cell>
          <cell r="D103">
            <v>40</v>
          </cell>
        </row>
        <row r="104">
          <cell r="A104" t="str">
            <v>N3L33</v>
          </cell>
          <cell r="B104" t="str">
            <v>km CANALIZACIÓN URBANA 6X6"</v>
          </cell>
          <cell r="C104">
            <v>537317000</v>
          </cell>
          <cell r="D104">
            <v>40</v>
          </cell>
        </row>
        <row r="105">
          <cell r="A105" t="str">
            <v>N4L1</v>
          </cell>
          <cell r="B105" t="str">
            <v>km LÍNEA URBANA - CIRCUITO SENCILLO  - ESTRUCTURA CONCRETO - CONDUCTOR D-N4-1</v>
          </cell>
          <cell r="C105">
            <v>203914000</v>
          </cell>
          <cell r="D105">
            <v>40</v>
          </cell>
        </row>
        <row r="106">
          <cell r="A106" t="str">
            <v>N4L2</v>
          </cell>
          <cell r="B106" t="str">
            <v>km LÍNEA URBANA - CIRCUITO SENCILLO  - ESTRUCTURA CONCRETO - CONDUCTOR D-N4-2</v>
          </cell>
          <cell r="C106">
            <v>212204000</v>
          </cell>
          <cell r="D106">
            <v>40</v>
          </cell>
        </row>
        <row r="107">
          <cell r="A107" t="str">
            <v>N4L3</v>
          </cell>
          <cell r="B107" t="str">
            <v>km LÍNEA URBANA - CIRCUITO SENCILLO  - ESTRUCTURA CONCRETO - CONDUCTOR D-N4-3</v>
          </cell>
          <cell r="C107">
            <v>231231000</v>
          </cell>
          <cell r="D107">
            <v>40</v>
          </cell>
        </row>
        <row r="108">
          <cell r="A108" t="str">
            <v>N4L4</v>
          </cell>
          <cell r="B108" t="str">
            <v>km LÍNEA URBANA - CIRCUITO SENCILLO  - ESTRUCTURA CONCRETO - CONDUCTOR D-N4-4</v>
          </cell>
          <cell r="C108">
            <v>238890000</v>
          </cell>
          <cell r="D108">
            <v>40</v>
          </cell>
        </row>
        <row r="109">
          <cell r="A109" t="str">
            <v>N4L5</v>
          </cell>
          <cell r="B109" t="str">
            <v>km LÍNEA RURAL - CIRCUITO SENCILLO  - ESTRUCTURA CONCRETO - CONDUCTOR D-N4-1</v>
          </cell>
          <cell r="C109">
            <v>161668000</v>
          </cell>
          <cell r="D109">
            <v>40</v>
          </cell>
        </row>
        <row r="110">
          <cell r="A110" t="str">
            <v>N4L6</v>
          </cell>
          <cell r="B110" t="str">
            <v>km LÍNEA RURAL - CIRCUITO SENCILLO  - ESTRUCTURA CONCRETO - CONDUCTOR D-N4-2</v>
          </cell>
          <cell r="C110">
            <v>169923000</v>
          </cell>
          <cell r="D110">
            <v>40</v>
          </cell>
        </row>
        <row r="111">
          <cell r="A111" t="str">
            <v>N4L7</v>
          </cell>
          <cell r="B111" t="str">
            <v>km LÍNEA RURAL - CIRCUITO SENCILLO  - ESTRUCTURA CONCRETO - CONDUCTOR D-N4-3</v>
          </cell>
          <cell r="C111">
            <v>206539000</v>
          </cell>
          <cell r="D111">
            <v>40</v>
          </cell>
        </row>
        <row r="112">
          <cell r="A112" t="str">
            <v>N4L8</v>
          </cell>
          <cell r="B112" t="str">
            <v>km LÍNEA RURAL - CIRCUITO SENCILLO  - ESTRUCTURA CONCRETO - CONDUCTOR D-N4-4</v>
          </cell>
          <cell r="C112">
            <v>214164000</v>
          </cell>
          <cell r="D112">
            <v>40</v>
          </cell>
        </row>
        <row r="113">
          <cell r="A113" t="str">
            <v>N4L9</v>
          </cell>
          <cell r="B113" t="str">
            <v>km LÍNEA URBANA - CIRCUITO DOBLE  - ESTRUCTURA CONCRETO - CONDUCTOR D-N4-1</v>
          </cell>
          <cell r="C113">
            <v>257809000</v>
          </cell>
          <cell r="D113">
            <v>40</v>
          </cell>
        </row>
        <row r="114">
          <cell r="A114" t="str">
            <v>N4L10</v>
          </cell>
          <cell r="B114" t="str">
            <v>km LÍNEA URBANA - CIRCUITO DOBLE  - ESTRUCTURA CONCRETO - CONDUCTOR D-N4-2</v>
          </cell>
          <cell r="C114">
            <v>273925000</v>
          </cell>
          <cell r="D114">
            <v>40</v>
          </cell>
        </row>
        <row r="115">
          <cell r="A115" t="str">
            <v>N4L11</v>
          </cell>
          <cell r="B115" t="str">
            <v>km LÍNEA URBANA - CIRCUITO DOBLE  - ESTRUCTURA CONCRETO - CONDUCTOR D-N4-3</v>
          </cell>
          <cell r="C115">
            <v>309580000</v>
          </cell>
          <cell r="D115">
            <v>40</v>
          </cell>
        </row>
        <row r="116">
          <cell r="A116" t="str">
            <v>N4L12</v>
          </cell>
          <cell r="B116" t="str">
            <v>km LÍNEA URBANA - CIRCUITO DOBLE  - ESTRUCTURA CONCRETO - CONDUCTOR D-N4-4</v>
          </cell>
          <cell r="C116">
            <v>328924000</v>
          </cell>
          <cell r="D116">
            <v>40</v>
          </cell>
        </row>
        <row r="117">
          <cell r="A117" t="str">
            <v>N4L13</v>
          </cell>
          <cell r="B117" t="str">
            <v>km LÍNEA RURAL - CIRCUITO DOBLE  - ESTRUCTURA CONCRETO - CONDUCTOR D-N4-1</v>
          </cell>
          <cell r="C117">
            <v>220682000</v>
          </cell>
          <cell r="D117">
            <v>40</v>
          </cell>
        </row>
        <row r="118">
          <cell r="A118" t="str">
            <v>N4L14</v>
          </cell>
          <cell r="B118" t="str">
            <v>km LÍNEA RURAL - CIRCUITO DOBLE  - ESTRUCTURA CONCRETO - CONDUCTOR D-N4-2</v>
          </cell>
          <cell r="C118">
            <v>236730000</v>
          </cell>
          <cell r="D118">
            <v>40</v>
          </cell>
        </row>
        <row r="119">
          <cell r="A119" t="str">
            <v>N4L15</v>
          </cell>
          <cell r="B119" t="str">
            <v>km LÍNEA RURAL - CIRCUITO DOBLE  - ESTRUCTURA CONCRETO - CONDUCTOR D-N4-3</v>
          </cell>
          <cell r="C119">
            <v>289807000</v>
          </cell>
          <cell r="D119">
            <v>40</v>
          </cell>
        </row>
        <row r="120">
          <cell r="A120" t="str">
            <v>N4L16</v>
          </cell>
          <cell r="B120" t="str">
            <v>km LÍNEA RURAL - CIRCUITO DOBLE  - ESTRUCTURA CONCRETO - CONDUCTOR D-N4-4</v>
          </cell>
          <cell r="C120">
            <v>309110000</v>
          </cell>
          <cell r="D120">
            <v>40</v>
          </cell>
        </row>
        <row r="121">
          <cell r="A121" t="str">
            <v>N4L17</v>
          </cell>
          <cell r="B121" t="str">
            <v>km LÍNEA URBANA - CIRCUITO SENCILLO  - POSTE METÁLICO - CONDUCTOR D-N4-1</v>
          </cell>
          <cell r="C121">
            <v>332836000</v>
          </cell>
          <cell r="D121">
            <v>40</v>
          </cell>
        </row>
        <row r="122">
          <cell r="A122" t="str">
            <v>N4L18</v>
          </cell>
          <cell r="B122" t="str">
            <v>km LÍNEA URBANA - CIRCUITO SENCILLO  - POSTE METÁLICO - CONDUCTOR D-N4-2</v>
          </cell>
          <cell r="C122">
            <v>341127000</v>
          </cell>
          <cell r="D122">
            <v>40</v>
          </cell>
        </row>
        <row r="123">
          <cell r="A123" t="str">
            <v>N4L19</v>
          </cell>
          <cell r="B123" t="str">
            <v>km LÍNEA URBANA - CIRCUITO SENCILLO  - POSTE METÁLICO - CONDUCTOR D-N4-3</v>
          </cell>
          <cell r="C123">
            <v>356103000</v>
          </cell>
          <cell r="D123">
            <v>40</v>
          </cell>
        </row>
        <row r="124">
          <cell r="A124" t="str">
            <v>N4L20</v>
          </cell>
          <cell r="B124" t="str">
            <v>km LÍNEA URBANA - CIRCUITO SENCILLO  - POSTE METÁLICO - CONDUCTOR D-N4-4</v>
          </cell>
          <cell r="C124">
            <v>367813000</v>
          </cell>
          <cell r="D124">
            <v>40</v>
          </cell>
        </row>
        <row r="125">
          <cell r="A125" t="str">
            <v>N4L21</v>
          </cell>
          <cell r="B125" t="str">
            <v>km LÍNEA RURAL - CIRCUITO SENCILLO  - POSTE METÁLICO - CONDUCTOR D-N4-1</v>
          </cell>
          <cell r="C125">
            <v>253880000</v>
          </cell>
          <cell r="D125">
            <v>40</v>
          </cell>
        </row>
        <row r="126">
          <cell r="A126" t="str">
            <v>N4L22</v>
          </cell>
          <cell r="B126" t="str">
            <v>km LÍNEA RURAL - CIRCUITO SENCILLO  - POSTE METÁLICO - CONDUCTOR D-N4-2</v>
          </cell>
          <cell r="C126">
            <v>262135000</v>
          </cell>
          <cell r="D126">
            <v>40</v>
          </cell>
        </row>
        <row r="127">
          <cell r="A127" t="str">
            <v>N4L23</v>
          </cell>
          <cell r="B127" t="str">
            <v>km LÍNEA RURAL - CIRCUITO SENCILLO  - POSTE METÁLICO - CONDUCTOR D-N4-3</v>
          </cell>
          <cell r="C127">
            <v>277069000</v>
          </cell>
          <cell r="D127">
            <v>40</v>
          </cell>
        </row>
        <row r="128">
          <cell r="A128" t="str">
            <v>N4L24</v>
          </cell>
          <cell r="B128" t="str">
            <v>km LÍNEA RURAL - CIRCUITO SENCILLO  - POSTE METÁLICO - CONDUCTOR D-N4-4</v>
          </cell>
          <cell r="C128">
            <v>318328000</v>
          </cell>
          <cell r="D128">
            <v>40</v>
          </cell>
        </row>
        <row r="129">
          <cell r="A129" t="str">
            <v>N4L25</v>
          </cell>
          <cell r="B129" t="str">
            <v>km LÍNEA URBANA - CIRCUITO DOBLE  - POSTE METÁLICO - CONDUCTOR D-N4-1</v>
          </cell>
          <cell r="C129">
            <v>386398000</v>
          </cell>
          <cell r="D129">
            <v>40</v>
          </cell>
        </row>
        <row r="130">
          <cell r="A130" t="str">
            <v>N4L26</v>
          </cell>
          <cell r="B130" t="str">
            <v>km LÍNEA URBANA - CIRCUITO DOBLE  - POSTE METÁLICO - CONDUCTOR D-N4-2</v>
          </cell>
          <cell r="C130">
            <v>408513000</v>
          </cell>
          <cell r="D130">
            <v>40</v>
          </cell>
        </row>
        <row r="131">
          <cell r="A131" t="str">
            <v>N4L27</v>
          </cell>
          <cell r="B131" t="str">
            <v>km LÍNEA URBANA - CIRCUITO DOBLE  - POSTE METÁLICO - CONDUCTOR D-N4-3</v>
          </cell>
          <cell r="C131">
            <v>438169000</v>
          </cell>
          <cell r="D131">
            <v>40</v>
          </cell>
        </row>
        <row r="132">
          <cell r="A132" t="str">
            <v>N4L28</v>
          </cell>
          <cell r="B132" t="str">
            <v>km LÍNEA URBANA - CIRCUITO DOBLE  - POSTE METÁLICO - CONDUCTOR D-N4-4</v>
          </cell>
          <cell r="C132">
            <v>451427000</v>
          </cell>
          <cell r="D132">
            <v>40</v>
          </cell>
        </row>
        <row r="133">
          <cell r="A133" t="str">
            <v>N4L29</v>
          </cell>
          <cell r="B133" t="str">
            <v>km LÍNEA RURAL - CIRCUITO DOBLE  - POSTE METÁLICO - CONDUCTOR D-N4-1</v>
          </cell>
          <cell r="C133">
            <v>312431000</v>
          </cell>
          <cell r="D133">
            <v>40</v>
          </cell>
        </row>
        <row r="134">
          <cell r="A134" t="str">
            <v>N4L30</v>
          </cell>
          <cell r="B134" t="str">
            <v>km LÍNEA RURAL - CIRCUITO DOBLE  - POSTE METÁLICO - CONDUCTOR D-N4-2</v>
          </cell>
          <cell r="C134">
            <v>364052000</v>
          </cell>
          <cell r="D134">
            <v>40</v>
          </cell>
        </row>
        <row r="135">
          <cell r="A135" t="str">
            <v>N4L31</v>
          </cell>
          <cell r="B135" t="str">
            <v>km LÍNEA RURAL - CIRCUITO DOBLE  - POSTE METÁLICO - CONDUCTOR D-N4-3</v>
          </cell>
          <cell r="C135">
            <v>393625000</v>
          </cell>
          <cell r="D135">
            <v>40</v>
          </cell>
        </row>
        <row r="136">
          <cell r="A136" t="str">
            <v>N4L32</v>
          </cell>
          <cell r="B136" t="str">
            <v>km LÍNEA RURAL - CIRCUITO DOBLE  - POSTE METÁLICO - CONDUCTOR D-N4-4</v>
          </cell>
          <cell r="C136">
            <v>406827000</v>
          </cell>
          <cell r="D136">
            <v>40</v>
          </cell>
        </row>
        <row r="137">
          <cell r="A137" t="str">
            <v>N4L33</v>
          </cell>
          <cell r="B137" t="str">
            <v>km LÍNEA URBANA - CIRCUITO SENCILLO  - TORRE METÁLICA - CONDUCTOR D-N4-1</v>
          </cell>
          <cell r="C137">
            <v>217935000</v>
          </cell>
          <cell r="D137">
            <v>40</v>
          </cell>
        </row>
        <row r="138">
          <cell r="A138" t="str">
            <v>N4L34</v>
          </cell>
          <cell r="B138" t="str">
            <v>km LÍNEA URBANA - CIRCUITO SENCILLO  - TORRE METÁLICA - CONDUCTOR D-N4-2</v>
          </cell>
          <cell r="C138">
            <v>223507000</v>
          </cell>
          <cell r="D138">
            <v>40</v>
          </cell>
        </row>
        <row r="139">
          <cell r="A139" t="str">
            <v>N4L35</v>
          </cell>
          <cell r="B139" t="str">
            <v>km LÍNEA URBANA - CIRCUITO SENCILLO  - TORRE METÁLICA - CONDUCTOR D-N4-3</v>
          </cell>
          <cell r="C139">
            <v>254902000</v>
          </cell>
          <cell r="D139">
            <v>40</v>
          </cell>
        </row>
        <row r="140">
          <cell r="A140" t="str">
            <v>N4L36</v>
          </cell>
          <cell r="B140" t="str">
            <v>km LÍNEA URBANA - CIRCUITO SENCILLO  - TORRE METÁLICA - CONDUCTOR D-N4-4</v>
          </cell>
          <cell r="C140">
            <v>261805000</v>
          </cell>
          <cell r="D140">
            <v>40</v>
          </cell>
        </row>
        <row r="141">
          <cell r="A141" t="str">
            <v>N4L37</v>
          </cell>
          <cell r="B141" t="str">
            <v>km LÍNEA RURAL - CIRCUITO SENCILLO  - TORRE METÁLICA - CONDUCTOR D-N4-1</v>
          </cell>
          <cell r="C141">
            <v>196693000</v>
          </cell>
          <cell r="D141">
            <v>40</v>
          </cell>
        </row>
        <row r="142">
          <cell r="A142" t="str">
            <v>N4L38</v>
          </cell>
          <cell r="B142" t="str">
            <v>km LÍNEA RURAL - CIRCUITO SENCILLO  - TORRE METÁLICA - CONDUCTOR D-N4-2</v>
          </cell>
          <cell r="C142">
            <v>204527000</v>
          </cell>
          <cell r="D142">
            <v>40</v>
          </cell>
        </row>
        <row r="143">
          <cell r="A143" t="str">
            <v>N4L39</v>
          </cell>
          <cell r="B143" t="str">
            <v>km LÍNEA RURAL - CIRCUITO SENCILLO  - TORRE METÁLICA - CONDUCTOR D-N4-3</v>
          </cell>
          <cell r="C143">
            <v>222313000</v>
          </cell>
          <cell r="D143">
            <v>40</v>
          </cell>
        </row>
        <row r="144">
          <cell r="A144" t="str">
            <v>N4L40</v>
          </cell>
          <cell r="B144" t="str">
            <v>km LÍNEA RURAL - CIRCUITO SENCILLO  - TORRE METÁLICA - CONDUCTOR D-N4-4</v>
          </cell>
          <cell r="C144">
            <v>229216000</v>
          </cell>
          <cell r="D144">
            <v>40</v>
          </cell>
        </row>
        <row r="145">
          <cell r="A145" t="str">
            <v>N4L41</v>
          </cell>
          <cell r="B145" t="str">
            <v>km LÍNEA URBANA - CIRCUITO DOBLE  - TORRE METÁLICA - CONDUCTOR D-N4-1</v>
          </cell>
          <cell r="C145">
            <v>311045000</v>
          </cell>
          <cell r="D145">
            <v>40</v>
          </cell>
        </row>
        <row r="146">
          <cell r="A146" t="str">
            <v>N4L42</v>
          </cell>
          <cell r="B146" t="str">
            <v>km LÍNEA URBANA - CIRCUITO DOBLE  - TORRE METÁLICA - CONDUCTOR D-N4-2</v>
          </cell>
          <cell r="C146">
            <v>326814000</v>
          </cell>
          <cell r="D146">
            <v>40</v>
          </cell>
        </row>
        <row r="147">
          <cell r="A147" t="str">
            <v>N4L43</v>
          </cell>
          <cell r="B147" t="str">
            <v>km LÍNEA URBANA - CIRCUITO DOBLE  - TORRE METÁLICA - CONDUCTOR D-N4-3</v>
          </cell>
          <cell r="C147">
            <v>380053000</v>
          </cell>
          <cell r="D147">
            <v>40</v>
          </cell>
        </row>
        <row r="148">
          <cell r="A148" t="str">
            <v>N4L44</v>
          </cell>
          <cell r="B148" t="str">
            <v>km LÍNEA URBANA - CIRCUITO DOBLE  - TORRE METÁLICA - CONDUCTOR D-N4-4</v>
          </cell>
          <cell r="C148">
            <v>393900000</v>
          </cell>
          <cell r="D148">
            <v>40</v>
          </cell>
        </row>
        <row r="149">
          <cell r="A149" t="str">
            <v>N4L45</v>
          </cell>
          <cell r="B149" t="str">
            <v>km LÍNEA RURAL - CIRCUITO DOBLE  - TORRE METÁLICA - CONDUCTOR D-N4-1</v>
          </cell>
          <cell r="C149">
            <v>261089000</v>
          </cell>
          <cell r="D149">
            <v>40</v>
          </cell>
        </row>
        <row r="150">
          <cell r="A150" t="str">
            <v>N4L46</v>
          </cell>
          <cell r="B150" t="str">
            <v>km LÍNEA RURAL - CIRCUITO DOBLE  - TORRE METÁLICA - CONDUCTOR D-N4-2</v>
          </cell>
          <cell r="C150">
            <v>276756000</v>
          </cell>
          <cell r="D150">
            <v>40</v>
          </cell>
        </row>
        <row r="151">
          <cell r="A151" t="str">
            <v>N4L47</v>
          </cell>
          <cell r="B151" t="str">
            <v>km LÍNEA RURAL - CIRCUITO DOBLE  - TORRE METÁLICA - CONDUCTOR D-N4-3</v>
          </cell>
          <cell r="C151">
            <v>313713000</v>
          </cell>
          <cell r="D151">
            <v>40</v>
          </cell>
        </row>
        <row r="152">
          <cell r="A152" t="str">
            <v>N4L48</v>
          </cell>
          <cell r="B152" t="str">
            <v>km LÍNEA RURAL - CIRCUITO DOBLE  - TORRE METÁLICA - CONDUCTOR D-N4-4</v>
          </cell>
          <cell r="C152">
            <v>327519000</v>
          </cell>
          <cell r="D152">
            <v>40</v>
          </cell>
        </row>
        <row r="153">
          <cell r="A153" t="str">
            <v>N4L49</v>
          </cell>
          <cell r="B153" t="str">
            <v>km DE LÍNEA - SUBTERRANEA</v>
          </cell>
          <cell r="C153">
            <v>2526812000</v>
          </cell>
          <cell r="D153">
            <v>40</v>
          </cell>
        </row>
        <row r="154">
          <cell r="A154" t="str">
            <v>N4L50</v>
          </cell>
          <cell r="B154" t="str">
            <v>km DE LÍNEA - SUBMARINA</v>
          </cell>
          <cell r="C154">
            <v>1643678000</v>
          </cell>
          <cell r="D154">
            <v>40</v>
          </cell>
        </row>
        <row r="155">
          <cell r="A155" t="str">
            <v>N4L51</v>
          </cell>
          <cell r="B155" t="str">
            <v>km DE LÍNEA - CONEXIÓN INTERNACIONAL - 138 kV</v>
          </cell>
          <cell r="C155">
            <v>208304000</v>
          </cell>
          <cell r="D155">
            <v>40</v>
          </cell>
        </row>
        <row r="156">
          <cell r="A156" t="str">
            <v>N4L52</v>
          </cell>
          <cell r="B156" t="str">
            <v>km DE FIBRA ÓPTICA ADSS/OPGW</v>
          </cell>
          <cell r="C156">
            <v>32685000</v>
          </cell>
          <cell r="D156">
            <v>40</v>
          </cell>
        </row>
        <row r="157">
          <cell r="A157" t="str">
            <v>N2S1</v>
          </cell>
          <cell r="B157" t="str">
            <v>BAHÍA DE LÍNEA - CONFIGURACIÓN BARRA SENCILLA - TIPO CONVENCIONAL</v>
          </cell>
          <cell r="C157">
            <v>211154000</v>
          </cell>
          <cell r="D157">
            <v>30</v>
          </cell>
          <cell r="E157">
            <v>16</v>
          </cell>
          <cell r="F157">
            <v>11.25</v>
          </cell>
        </row>
        <row r="158">
          <cell r="A158" t="str">
            <v>N2S2</v>
          </cell>
          <cell r="B158" t="str">
            <v>BAHÍA DE TRANSFORMADOR - CONFIGURACIÓN BARRA SENCILLA - TIPO CONVENCIONAL</v>
          </cell>
          <cell r="C158">
            <v>199147000</v>
          </cell>
          <cell r="D158">
            <v>30</v>
          </cell>
          <cell r="E158">
            <v>16</v>
          </cell>
          <cell r="F158">
            <v>11.25</v>
          </cell>
        </row>
        <row r="159">
          <cell r="A159" t="str">
            <v>N2S3</v>
          </cell>
          <cell r="B159" t="str">
            <v>BAHÍA DE LÍNEA - CONFIGURACIÓN BARRA DOBLE - TIPO CONVENCIONAL</v>
          </cell>
          <cell r="C159">
            <v>231263000</v>
          </cell>
          <cell r="D159">
            <v>30</v>
          </cell>
          <cell r="E159">
            <v>16</v>
          </cell>
          <cell r="F159">
            <v>11.25</v>
          </cell>
        </row>
        <row r="160">
          <cell r="A160" t="str">
            <v>N2S4</v>
          </cell>
          <cell r="B160" t="str">
            <v>BAHÍA DE TRANSFORMADOR - CONFIGURACIÓN BARRA DOBLE - TIPO CONVENCIONAL</v>
          </cell>
          <cell r="C160">
            <v>219263000</v>
          </cell>
          <cell r="D160">
            <v>30</v>
          </cell>
          <cell r="E160">
            <v>16</v>
          </cell>
          <cell r="F160">
            <v>11.25</v>
          </cell>
        </row>
        <row r="161">
          <cell r="A161" t="str">
            <v>N2S5</v>
          </cell>
          <cell r="B161" t="str">
            <v>BAHÍA DE LÍNEA - CONFIGURACIÓN BARRA PRINCIPAL Y TRANSFERENCIA - TIPO CONVENCIONAL</v>
          </cell>
          <cell r="C161">
            <v>226892000</v>
          </cell>
          <cell r="D161">
            <v>30</v>
          </cell>
          <cell r="E161">
            <v>16</v>
          </cell>
          <cell r="F161">
            <v>11.25</v>
          </cell>
        </row>
        <row r="162">
          <cell r="A162" t="str">
            <v>N2S6</v>
          </cell>
          <cell r="B162" t="str">
            <v>BAHÍA DE TRANSFORMADOR - CONFIGURACIÓN BARRA PRINCIPAL Y TRANSFERENCIA - TIPO CONVENCIONAL</v>
          </cell>
          <cell r="C162">
            <v>209647000</v>
          </cell>
          <cell r="D162">
            <v>30</v>
          </cell>
          <cell r="E162">
            <v>16</v>
          </cell>
          <cell r="F162">
            <v>11.25</v>
          </cell>
        </row>
        <row r="163">
          <cell r="A163" t="str">
            <v>N2S7</v>
          </cell>
          <cell r="B163" t="str">
            <v>BAHÍA DE LÍNEA - SUBESTACIÓN REDUCIDA</v>
          </cell>
          <cell r="C163">
            <v>72416000</v>
          </cell>
          <cell r="D163">
            <v>30</v>
          </cell>
          <cell r="F163">
            <v>11.25</v>
          </cell>
        </row>
        <row r="164">
          <cell r="A164" t="str">
            <v>N2S8</v>
          </cell>
          <cell r="B164" t="str">
            <v>BAHÍA DE ACOPLE O SECCIONAMIENTO (CONFIGURACIONES  EN QUE APLICA) - TIPO CONVENCIONAL</v>
          </cell>
          <cell r="C164">
            <v>183832000</v>
          </cell>
          <cell r="D164">
            <v>30</v>
          </cell>
          <cell r="F164">
            <v>11.25</v>
          </cell>
        </row>
        <row r="165">
          <cell r="A165" t="str">
            <v>N2S9</v>
          </cell>
          <cell r="B165" t="str">
            <v>CELDA DE SALIDA DE CIRCUITO - BARRA SENCILLA - SUBESTACIÓN METALCLAD</v>
          </cell>
          <cell r="C165">
            <v>105116000</v>
          </cell>
          <cell r="D165">
            <v>30</v>
          </cell>
          <cell r="F165">
            <v>7.5</v>
          </cell>
        </row>
        <row r="166">
          <cell r="A166" t="str">
            <v>N2S10</v>
          </cell>
          <cell r="B166" t="str">
            <v>CELDA DE LLEGADA DETRANSFORMADOR - BARRA SENCILLA - SUBESTACIÓN METALCLAD</v>
          </cell>
          <cell r="C166">
            <v>109152000</v>
          </cell>
          <cell r="D166">
            <v>30</v>
          </cell>
          <cell r="F166">
            <v>7.5</v>
          </cell>
        </row>
        <row r="167">
          <cell r="A167" t="str">
            <v>N2S11</v>
          </cell>
          <cell r="B167" t="str">
            <v>CELDA DE INTERCONEXIÓN O DE ACOPLE - BARRA SENCILLA - SUBESTACIÓN METALCLAD</v>
          </cell>
          <cell r="C167">
            <v>97783000</v>
          </cell>
          <cell r="D167">
            <v>30</v>
          </cell>
          <cell r="F167">
            <v>7.5</v>
          </cell>
        </row>
        <row r="168">
          <cell r="A168" t="str">
            <v>N2S12</v>
          </cell>
          <cell r="B168" t="str">
            <v>CELDA DE MEDIDA O AUXILIARES - BARRA SENCILLA - SUBESTACIÓN METALCLAD</v>
          </cell>
          <cell r="C168">
            <v>97011000</v>
          </cell>
          <cell r="D168">
            <v>30</v>
          </cell>
          <cell r="F168">
            <v>7.5</v>
          </cell>
        </row>
        <row r="169">
          <cell r="A169" t="str">
            <v>N2S13</v>
          </cell>
          <cell r="B169" t="str">
            <v>GABINETE PROTECCIÓN DE BARRAS - SUBESTACIÓN METALCLAD</v>
          </cell>
          <cell r="C169">
            <v>136263000</v>
          </cell>
          <cell r="D169">
            <v>30</v>
          </cell>
        </row>
        <row r="170">
          <cell r="A170" t="str">
            <v>N2S14</v>
          </cell>
          <cell r="B170" t="str">
            <v>DUCTO DE BARRAS O CABLES LLEGADA  TRANSFORMADOR - BARRA SENCILLA - SUBESTACIÓN METALCLAD</v>
          </cell>
          <cell r="C170">
            <v>53178000</v>
          </cell>
          <cell r="D170">
            <v>30</v>
          </cell>
        </row>
        <row r="171">
          <cell r="A171" t="str">
            <v>N2S15</v>
          </cell>
          <cell r="B171" t="str">
            <v>CELDA DE SALIDA DE CIRCUITO - DOBLE BARRA - SUBESTACIÓN METALCLAD</v>
          </cell>
          <cell r="C171">
            <v>135189000</v>
          </cell>
          <cell r="D171">
            <v>30</v>
          </cell>
          <cell r="F171">
            <v>7.5</v>
          </cell>
        </row>
        <row r="172">
          <cell r="A172" t="str">
            <v>N2S16</v>
          </cell>
          <cell r="B172" t="str">
            <v>CELDA DE LLEGADA DETRANSFORMADOR - DOBLE BARRA - SUBESTACIÓN METALCLAD</v>
          </cell>
          <cell r="C172">
            <v>115716000</v>
          </cell>
          <cell r="D172">
            <v>30</v>
          </cell>
          <cell r="F172">
            <v>7.5</v>
          </cell>
        </row>
        <row r="173">
          <cell r="A173" t="str">
            <v>N2S17</v>
          </cell>
          <cell r="B173" t="str">
            <v>CELDA DE INTERCONEXIÓN O DE ACOPLE - DOBLE BARRA - SUBESTACIÓN METALCLAD</v>
          </cell>
          <cell r="C173">
            <v>103865000</v>
          </cell>
          <cell r="D173">
            <v>30</v>
          </cell>
          <cell r="F173">
            <v>7.5</v>
          </cell>
        </row>
        <row r="174">
          <cell r="A174" t="str">
            <v>N2S18</v>
          </cell>
          <cell r="B174" t="str">
            <v>CELDA DE MEDIDA O AUXILIARES - DOBLE BARRA - SUBESTACIÓN METALCLAD</v>
          </cell>
          <cell r="C174">
            <v>102405000</v>
          </cell>
          <cell r="D174">
            <v>30</v>
          </cell>
          <cell r="F174">
            <v>7.5</v>
          </cell>
        </row>
        <row r="175">
          <cell r="A175" t="str">
            <v>N2S19</v>
          </cell>
          <cell r="B175" t="str">
            <v>DUCTO DE BARRAS O CABLES LLEGADA  TRANSFORMADOR - DOBLE BARRA - SUBESTACIÓN METALCLAD</v>
          </cell>
          <cell r="C175">
            <v>58129000</v>
          </cell>
          <cell r="D175">
            <v>30</v>
          </cell>
        </row>
        <row r="176">
          <cell r="A176" t="str">
            <v>N2S20</v>
          </cell>
          <cell r="B176" t="str">
            <v>MÓDULO DE BARRAJE - BARRA SENCILLA TIPO 1</v>
          </cell>
          <cell r="C176">
            <v>17222000</v>
          </cell>
          <cell r="D176">
            <v>30</v>
          </cell>
        </row>
        <row r="177">
          <cell r="A177" t="str">
            <v>N2S21</v>
          </cell>
          <cell r="B177" t="str">
            <v>MÓDULO DE BARRAJE - BARRA SENCILLA TIPO 2</v>
          </cell>
          <cell r="C177">
            <v>23803000</v>
          </cell>
          <cell r="D177">
            <v>30</v>
          </cell>
        </row>
        <row r="178">
          <cell r="A178" t="str">
            <v>N2S22</v>
          </cell>
          <cell r="B178" t="str">
            <v>MÓDULO DE BARRAJE - BARRA SENCILLA TIPO 3</v>
          </cell>
          <cell r="C178">
            <v>30639000</v>
          </cell>
          <cell r="D178">
            <v>30</v>
          </cell>
        </row>
        <row r="179">
          <cell r="A179" t="str">
            <v>N2S23</v>
          </cell>
          <cell r="B179" t="str">
            <v>MÓDULO DE BARRAJE - BARRA DOBLE TIPO 1</v>
          </cell>
          <cell r="C179">
            <v>30451000</v>
          </cell>
          <cell r="D179">
            <v>30</v>
          </cell>
        </row>
        <row r="180">
          <cell r="A180" t="str">
            <v>N2S24</v>
          </cell>
          <cell r="B180" t="str">
            <v>MÓDULO DE BARRAJE - BARRA DOBLE TIPO 2</v>
          </cell>
          <cell r="C180">
            <v>44082000</v>
          </cell>
          <cell r="D180">
            <v>30</v>
          </cell>
        </row>
        <row r="181">
          <cell r="A181" t="str">
            <v>N2S25</v>
          </cell>
          <cell r="B181" t="str">
            <v>MÓDULO DE BARRAJE - BARRA DOBLE TIPO 3</v>
          </cell>
          <cell r="C181">
            <v>57201000</v>
          </cell>
          <cell r="D181">
            <v>30</v>
          </cell>
        </row>
        <row r="182">
          <cell r="A182" t="str">
            <v>N2S26</v>
          </cell>
          <cell r="B182" t="str">
            <v>MÓDULO DE BARRAJE - BARRA PRINCIPAL Y TRANSFERENCIA - TIPO 1</v>
          </cell>
          <cell r="C182">
            <v>30451000</v>
          </cell>
          <cell r="D182">
            <v>30</v>
          </cell>
        </row>
        <row r="183">
          <cell r="A183" t="str">
            <v>N2S27</v>
          </cell>
          <cell r="B183" t="str">
            <v>MÓDULO DE BARRAJE - BARRA PRINCIPAL Y TRANSFERENCIA - TIPO 2</v>
          </cell>
          <cell r="C183">
            <v>44082000</v>
          </cell>
          <cell r="D183">
            <v>30</v>
          </cell>
        </row>
        <row r="184">
          <cell r="A184" t="str">
            <v>N2S28</v>
          </cell>
          <cell r="B184" t="str">
            <v>MÓDULO DE BARRAJE - BARRA PRINCIPAL Y TRANSFERENCIA - TIPO 3</v>
          </cell>
          <cell r="C184">
            <v>57201000</v>
          </cell>
          <cell r="D184">
            <v>30</v>
          </cell>
        </row>
        <row r="185">
          <cell r="A185" t="str">
            <v>N2S29</v>
          </cell>
          <cell r="B185" t="str">
            <v>MÓDULO DE BARRAJE - SUBESTACIÓN REDUCIDA</v>
          </cell>
          <cell r="C185">
            <v>14239000</v>
          </cell>
          <cell r="D185">
            <v>30</v>
          </cell>
        </row>
        <row r="186">
          <cell r="A186" t="str">
            <v>N3S1</v>
          </cell>
          <cell r="B186" t="str">
            <v>BAHÍA DE LÍNEA - CONFIGURACIÓN BARRA SENCILLA -TIPO CONVENCIONAL</v>
          </cell>
          <cell r="C186">
            <v>330511000</v>
          </cell>
          <cell r="D186">
            <v>30</v>
          </cell>
          <cell r="E186">
            <v>100</v>
          </cell>
          <cell r="F186">
            <v>11.25</v>
          </cell>
        </row>
        <row r="187">
          <cell r="A187" t="str">
            <v>N3S2</v>
          </cell>
          <cell r="B187" t="str">
            <v>BAHÍA DE TRANSFORMADOR - CONFIGURACIÓN BARRA SENCILLA - TIPO CONVENCIONAL</v>
          </cell>
          <cell r="C187">
            <v>279974000</v>
          </cell>
          <cell r="D187">
            <v>30</v>
          </cell>
          <cell r="E187">
            <v>120</v>
          </cell>
          <cell r="F187">
            <v>11.25</v>
          </cell>
        </row>
        <row r="188">
          <cell r="A188" t="str">
            <v>N3S3</v>
          </cell>
          <cell r="B188" t="str">
            <v>BAHÍA DE LÍNEA - CONFIGURACIÓN BARRA DOBLE - TIPO CONVENCIONAL</v>
          </cell>
          <cell r="C188">
            <v>362691000</v>
          </cell>
          <cell r="D188">
            <v>30</v>
          </cell>
          <cell r="E188">
            <v>100</v>
          </cell>
          <cell r="F188">
            <v>11.25</v>
          </cell>
        </row>
        <row r="189">
          <cell r="A189" t="str">
            <v>N3S4</v>
          </cell>
          <cell r="B189" t="str">
            <v>BAHÍA DE TRANSFORMADOR - CONFIGURACIÓN BARRA DOBLE - TIPO CONVENCIONAL</v>
          </cell>
          <cell r="C189">
            <v>288396000</v>
          </cell>
          <cell r="D189">
            <v>30</v>
          </cell>
          <cell r="E189">
            <v>120</v>
          </cell>
          <cell r="F189">
            <v>11.25</v>
          </cell>
        </row>
        <row r="190">
          <cell r="A190" t="str">
            <v>N3S5</v>
          </cell>
          <cell r="B190" t="str">
            <v>BAHÍA DE LÍNEA - CONFIGURACIÓN BARRA PRINCIPAL Y TRANSFERENCIA - TIPO CONVENCIONAL</v>
          </cell>
          <cell r="C190">
            <v>362791000</v>
          </cell>
          <cell r="D190">
            <v>30</v>
          </cell>
          <cell r="E190">
            <v>100</v>
          </cell>
          <cell r="F190">
            <v>11.25</v>
          </cell>
        </row>
        <row r="191">
          <cell r="A191" t="str">
            <v>N3S6</v>
          </cell>
          <cell r="B191" t="str">
            <v>BAHÍA DE TRANSFORMADOR - CONFIGURACIÓN BARRA PRINCIPAL Y TRANSFERENCIA - TIPO CONVENCIONAL</v>
          </cell>
          <cell r="C191">
            <v>312283000</v>
          </cell>
          <cell r="D191">
            <v>30</v>
          </cell>
          <cell r="E191">
            <v>120</v>
          </cell>
          <cell r="F191">
            <v>11.25</v>
          </cell>
        </row>
        <row r="192">
          <cell r="A192" t="str">
            <v>N3S7</v>
          </cell>
          <cell r="B192" t="str">
            <v>BAHÍA DE LÍNEA - CONFIGURACIÓN BARRA SENCILLA - TIPO ENCAPSULADA (SF6)</v>
          </cell>
          <cell r="C192">
            <v>433388000</v>
          </cell>
          <cell r="D192">
            <v>30</v>
          </cell>
          <cell r="E192">
            <v>60</v>
          </cell>
          <cell r="F192">
            <v>11.25</v>
          </cell>
        </row>
        <row r="193">
          <cell r="A193" t="str">
            <v>N3S8</v>
          </cell>
          <cell r="B193" t="str">
            <v>BAHÍA DE TRANSFORMADOR - CONFIGURACIÓN BARRA SENCILLA - TIPO ENCAPSULADA (SF6)</v>
          </cell>
          <cell r="C193">
            <v>386204000</v>
          </cell>
          <cell r="D193">
            <v>30</v>
          </cell>
          <cell r="E193">
            <v>60</v>
          </cell>
          <cell r="F193">
            <v>11.25</v>
          </cell>
        </row>
        <row r="194">
          <cell r="A194" t="str">
            <v>N3S9</v>
          </cell>
          <cell r="B194" t="str">
            <v>BAHÍA DE LÍNEA - CONFIGURACIÓN BARRA DOBLE - TIPO ENCAPSULADA (SF6)</v>
          </cell>
          <cell r="C194">
            <v>433981000</v>
          </cell>
          <cell r="D194">
            <v>30</v>
          </cell>
          <cell r="E194">
            <v>60</v>
          </cell>
          <cell r="F194">
            <v>11.25</v>
          </cell>
        </row>
        <row r="195">
          <cell r="A195" t="str">
            <v>N3S10</v>
          </cell>
          <cell r="B195" t="str">
            <v>BAHÍA DE TRANSFORMADOR - CONFIGURACIÓN BARRA DOBLE - TIPO ENCAPSULADA (SF6)</v>
          </cell>
          <cell r="C195">
            <v>383966000</v>
          </cell>
          <cell r="D195">
            <v>30</v>
          </cell>
          <cell r="E195">
            <v>60</v>
          </cell>
          <cell r="F195">
            <v>11.25</v>
          </cell>
        </row>
        <row r="196">
          <cell r="A196" t="str">
            <v>N3S11</v>
          </cell>
          <cell r="B196" t="str">
            <v>CELDA DE LÍNEA - SUBESTACIÓN TIPO METALCLAD</v>
          </cell>
          <cell r="C196">
            <v>235694000</v>
          </cell>
          <cell r="D196">
            <v>30</v>
          </cell>
          <cell r="E196">
            <v>60</v>
          </cell>
          <cell r="F196">
            <v>7.5</v>
          </cell>
        </row>
        <row r="197">
          <cell r="A197" t="str">
            <v>N3S12</v>
          </cell>
          <cell r="B197" t="str">
            <v>CELDA DE TRANSFORMADOR O ACOPLE - SUBESTACIÓN TIPO METALCLAD</v>
          </cell>
          <cell r="C197">
            <v>162889000</v>
          </cell>
          <cell r="D197">
            <v>30</v>
          </cell>
          <cell r="E197">
            <v>60</v>
          </cell>
          <cell r="F197">
            <v>7.5</v>
          </cell>
        </row>
        <row r="198">
          <cell r="A198" t="str">
            <v>N3S13</v>
          </cell>
          <cell r="B198" t="str">
            <v>BAHÍA DE LÍNEA - SUBESTACIÓN CONVENCIONAL REDUCIDA - TIPO 1</v>
          </cell>
          <cell r="C198">
            <v>228601000</v>
          </cell>
          <cell r="D198">
            <v>30</v>
          </cell>
          <cell r="E198">
            <v>70</v>
          </cell>
          <cell r="F198">
            <v>11.25</v>
          </cell>
        </row>
        <row r="199">
          <cell r="A199" t="str">
            <v>N3S14</v>
          </cell>
          <cell r="B199" t="str">
            <v>BAHÍA DE TRANSFORMADOR - SUBESTACIÓN CONVENCIONAL REDUCIDA - TIPO 1</v>
          </cell>
          <cell r="C199">
            <v>137296000</v>
          </cell>
          <cell r="D199">
            <v>30</v>
          </cell>
          <cell r="E199">
            <v>70</v>
          </cell>
          <cell r="F199">
            <v>11.25</v>
          </cell>
        </row>
        <row r="200">
          <cell r="A200" t="str">
            <v>N3S15</v>
          </cell>
          <cell r="B200" t="str">
            <v>BAHÍA DE LÍNEA - SUBESTACIÓN CONVENCIONAL REDUCIDA - TIPO 2</v>
          </cell>
          <cell r="C200">
            <v>287591000</v>
          </cell>
          <cell r="D200">
            <v>30</v>
          </cell>
          <cell r="E200">
            <v>70</v>
          </cell>
          <cell r="F200">
            <v>11.25</v>
          </cell>
        </row>
        <row r="201">
          <cell r="A201" t="str">
            <v>N3S16</v>
          </cell>
          <cell r="B201" t="str">
            <v>BAHÍA DE TRANSFORMADOR - SUBESTACIÓN CONVENCIONAL REDUCIDA - TIPO 2</v>
          </cell>
          <cell r="C201">
            <v>135324000</v>
          </cell>
          <cell r="D201">
            <v>30</v>
          </cell>
          <cell r="E201">
            <v>70</v>
          </cell>
          <cell r="F201">
            <v>11.25</v>
          </cell>
        </row>
        <row r="202">
          <cell r="A202" t="str">
            <v>N3S17</v>
          </cell>
          <cell r="B202" t="str">
            <v xml:space="preserve">BAHÍA DE LÍNEA - SUBESTACIÓN REDUCIDA </v>
          </cell>
          <cell r="C202">
            <v>84812000</v>
          </cell>
          <cell r="D202">
            <v>30</v>
          </cell>
          <cell r="E202">
            <v>70</v>
          </cell>
          <cell r="F202">
            <v>11.25</v>
          </cell>
        </row>
        <row r="203">
          <cell r="A203" t="str">
            <v>N3S18</v>
          </cell>
          <cell r="B203" t="str">
            <v xml:space="preserve">BAHÍA DE TRANSFORMADOR - SUBESTACIÓN REDUCIDA </v>
          </cell>
          <cell r="C203">
            <v>83685000</v>
          </cell>
          <cell r="D203">
            <v>30</v>
          </cell>
          <cell r="E203">
            <v>70</v>
          </cell>
          <cell r="F203">
            <v>11.25</v>
          </cell>
        </row>
        <row r="204">
          <cell r="A204" t="str">
            <v>N3S19</v>
          </cell>
          <cell r="B204" t="str">
            <v>BAHÍA DE ACOPLE - TIPO CONVENCIONAL</v>
          </cell>
          <cell r="C204">
            <v>227998000</v>
          </cell>
          <cell r="D204">
            <v>30</v>
          </cell>
          <cell r="E204">
            <v>100</v>
          </cell>
          <cell r="F204">
            <v>11.25</v>
          </cell>
        </row>
        <row r="205">
          <cell r="A205" t="str">
            <v>N3S20</v>
          </cell>
          <cell r="B205" t="str">
            <v>BAHÍA DE ACOPLE - TIPO ENCAPSULADA (SF6)</v>
          </cell>
          <cell r="C205">
            <v>316972000</v>
          </cell>
          <cell r="D205">
            <v>30</v>
          </cell>
          <cell r="E205">
            <v>60</v>
          </cell>
          <cell r="F205">
            <v>11.25</v>
          </cell>
        </row>
        <row r="206">
          <cell r="A206" t="str">
            <v>N3S21</v>
          </cell>
          <cell r="B206" t="str">
            <v>PROTECCIÓN DIFERENCIAL - BARRA SENCILLA - TIPO 1 O TIPO 2</v>
          </cell>
          <cell r="C206">
            <v>31649000</v>
          </cell>
          <cell r="D206">
            <v>30</v>
          </cell>
        </row>
        <row r="207">
          <cell r="A207" t="str">
            <v>N3S22</v>
          </cell>
          <cell r="B207" t="str">
            <v>PROTECCIÓN DIFERENCIAL - OTRAS CONFIGURACIONES DIFERENTES A BARRA SENCILLA - TIPO 1 O TIPO 2</v>
          </cell>
          <cell r="C207">
            <v>33563000</v>
          </cell>
          <cell r="D207">
            <v>30</v>
          </cell>
        </row>
        <row r="208">
          <cell r="A208" t="str">
            <v>N3S23</v>
          </cell>
          <cell r="B208" t="str">
            <v>PROTECCIÓN DIFERENCIAL - BARRAJE PARTIDO</v>
          </cell>
          <cell r="C208">
            <v>58762000</v>
          </cell>
          <cell r="D208">
            <v>30</v>
          </cell>
        </row>
        <row r="209">
          <cell r="A209" t="str">
            <v>N3S24</v>
          </cell>
          <cell r="B209" t="str">
            <v xml:space="preserve">MÓDULO DE BARRAJE - BARRA SENCILLA - TIPO CONVENCIONAL - TIPO 1 </v>
          </cell>
          <cell r="C209">
            <v>30596000</v>
          </cell>
          <cell r="D209">
            <v>30</v>
          </cell>
        </row>
        <row r="210">
          <cell r="A210" t="str">
            <v>N3S25</v>
          </cell>
          <cell r="B210" t="str">
            <v xml:space="preserve">MÓDULO DE BARRAJE - BARRA SENCILLA - TIPO CONVENCIONAL - TIPO 2 </v>
          </cell>
          <cell r="C210">
            <v>43404000</v>
          </cell>
          <cell r="D210">
            <v>30</v>
          </cell>
        </row>
        <row r="211">
          <cell r="A211" t="str">
            <v>N3S26</v>
          </cell>
          <cell r="B211" t="str">
            <v xml:space="preserve">MÓDULO DE BARRAJE - BARRA SENCILLA - TIPO CONVENCIONAL - TIPO 3 </v>
          </cell>
          <cell r="C211">
            <v>56738000</v>
          </cell>
          <cell r="D211">
            <v>30</v>
          </cell>
        </row>
        <row r="212">
          <cell r="A212" t="str">
            <v>N3S27</v>
          </cell>
          <cell r="B212" t="str">
            <v>MÓDULO DE BARRAJE - BARRA DOBLE - TIPO 1</v>
          </cell>
          <cell r="C212">
            <v>56503000</v>
          </cell>
          <cell r="D212">
            <v>30</v>
          </cell>
        </row>
        <row r="213">
          <cell r="A213" t="str">
            <v>N3S28</v>
          </cell>
          <cell r="B213" t="str">
            <v>MODULO DE BARRAJE - BARRA DOBLE - TIPO 2</v>
          </cell>
          <cell r="C213">
            <v>83130000</v>
          </cell>
          <cell r="D213">
            <v>30</v>
          </cell>
        </row>
        <row r="214">
          <cell r="A214" t="str">
            <v>N3S29</v>
          </cell>
          <cell r="B214" t="str">
            <v>MODULO DE BARRAJE - BARRA DOBLE - TIPO 3</v>
          </cell>
          <cell r="C214">
            <v>108704000</v>
          </cell>
          <cell r="D214">
            <v>30</v>
          </cell>
        </row>
        <row r="215">
          <cell r="A215" t="str">
            <v>N3S30</v>
          </cell>
          <cell r="B215" t="str">
            <v>MÓDULO DE BARRAJE - BARRA PRINCIPAL Y TRANSFERENCIA - TIPO CONVENCIONAL - TIPO 1</v>
          </cell>
          <cell r="C215">
            <v>56503000</v>
          </cell>
          <cell r="D215">
            <v>30</v>
          </cell>
        </row>
        <row r="216">
          <cell r="A216" t="str">
            <v>N3S31</v>
          </cell>
          <cell r="B216" t="str">
            <v>MÓDULO DE BARRAJE - BARRA PRINCIPAL Y TRANSFERENCIA - TIPO CONVENCIONAL - TIPO 2</v>
          </cell>
          <cell r="C216">
            <v>82077000</v>
          </cell>
          <cell r="D216">
            <v>30</v>
          </cell>
        </row>
        <row r="217">
          <cell r="A217" t="str">
            <v>N3S32</v>
          </cell>
          <cell r="B217" t="str">
            <v>MÓDULO DE BARRAJE - BARRA PRINCIPAL Y TRANSFERENCIA - TIPO CONVENCIONAL - TIPO 3</v>
          </cell>
          <cell r="C217">
            <v>108704000</v>
          </cell>
          <cell r="D217">
            <v>30</v>
          </cell>
        </row>
        <row r="218">
          <cell r="A218" t="str">
            <v>N3S33</v>
          </cell>
          <cell r="B218" t="str">
            <v>MÓDULO DE BARRAJE - CONVENCIONAL REDUCIDA</v>
          </cell>
          <cell r="C218">
            <v>14388000</v>
          </cell>
          <cell r="D218">
            <v>30</v>
          </cell>
        </row>
        <row r="219">
          <cell r="A219" t="str">
            <v>N3S34</v>
          </cell>
          <cell r="B219" t="str">
            <v>MÓDULO COMÚN - TIPO 1</v>
          </cell>
          <cell r="C219">
            <v>286545000</v>
          </cell>
          <cell r="D219">
            <v>30</v>
          </cell>
          <cell r="E219">
            <v>670</v>
          </cell>
        </row>
        <row r="220">
          <cell r="A220" t="str">
            <v>N3S35</v>
          </cell>
          <cell r="B220" t="str">
            <v>MÓDULO COMÚN - TIPO 2</v>
          </cell>
          <cell r="C220">
            <v>367658000</v>
          </cell>
          <cell r="D220">
            <v>30</v>
          </cell>
          <cell r="E220">
            <v>1330</v>
          </cell>
        </row>
        <row r="221">
          <cell r="A221" t="str">
            <v>N3S36</v>
          </cell>
          <cell r="B221" t="str">
            <v>MÓDULO COMÚN - TIPO 3</v>
          </cell>
          <cell r="C221">
            <v>479784000</v>
          </cell>
          <cell r="D221">
            <v>30</v>
          </cell>
          <cell r="E221">
            <v>1990</v>
          </cell>
        </row>
        <row r="222">
          <cell r="A222" t="str">
            <v>N3S37</v>
          </cell>
          <cell r="B222" t="str">
            <v>MÓDULO COMÚN - TIPO 4</v>
          </cell>
          <cell r="C222">
            <v>149978000</v>
          </cell>
          <cell r="D222">
            <v>30</v>
          </cell>
        </row>
        <row r="223">
          <cell r="A223" t="str">
            <v>N3S38</v>
          </cell>
          <cell r="B223" t="str">
            <v>SISTEMAS DE CONTROL DE LA SUBESTACIÓN</v>
          </cell>
          <cell r="C223">
            <v>35407000</v>
          </cell>
          <cell r="D223">
            <v>10</v>
          </cell>
        </row>
        <row r="224">
          <cell r="A224" t="str">
            <v>N3S39</v>
          </cell>
          <cell r="B224" t="str">
            <v>SUBESTACIÓN MÓVIL 30 MVA</v>
          </cell>
          <cell r="C224">
            <v>1845005000</v>
          </cell>
          <cell r="D224">
            <v>30</v>
          </cell>
        </row>
        <row r="225">
          <cell r="A225" t="str">
            <v>N3S40</v>
          </cell>
          <cell r="B225" t="str">
            <v>SUBESTACIÓN MÓVIL 15 MVA</v>
          </cell>
          <cell r="C225">
            <v>1433156000</v>
          </cell>
          <cell r="D225">
            <v>30</v>
          </cell>
        </row>
        <row r="226">
          <cell r="A226" t="str">
            <v>N3S41</v>
          </cell>
          <cell r="B226" t="str">
            <v>SUBESTACIÓN MÓVIL 21 MVA</v>
          </cell>
          <cell r="C226">
            <v>1582747000</v>
          </cell>
          <cell r="D226">
            <v>30</v>
          </cell>
        </row>
        <row r="227">
          <cell r="A227" t="str">
            <v>N3S42</v>
          </cell>
          <cell r="B227" t="str">
            <v xml:space="preserve">SUBESTACIÓN MÓVIL 7.5 MVA </v>
          </cell>
          <cell r="C227">
            <v>516357000</v>
          </cell>
          <cell r="D227">
            <v>30</v>
          </cell>
        </row>
        <row r="228">
          <cell r="A228" t="str">
            <v>N3S43</v>
          </cell>
          <cell r="B228" t="str">
            <v>SUBESTACIÓN SIMPLIFICADA (RURAL)</v>
          </cell>
          <cell r="C228">
            <v>87615000</v>
          </cell>
          <cell r="D228">
            <v>30</v>
          </cell>
        </row>
        <row r="229">
          <cell r="A229" t="str">
            <v>N3S44</v>
          </cell>
          <cell r="B229" t="str">
            <v>CASA DE CONTROL NIVEL DE TENSIÓN 3 ($/m2)</v>
          </cell>
          <cell r="C229">
            <v>2000000</v>
          </cell>
          <cell r="D229">
            <v>30</v>
          </cell>
        </row>
        <row r="230">
          <cell r="A230" t="str">
            <v>N4S1</v>
          </cell>
          <cell r="B230" t="str">
            <v>BAHÍA DE LÍNEA - CONFIGURACIÓN BARRA SENCILLA - TIPO CONVENCIONAL</v>
          </cell>
          <cell r="C230">
            <v>645516000</v>
          </cell>
          <cell r="D230">
            <v>30</v>
          </cell>
          <cell r="E230">
            <v>270</v>
          </cell>
          <cell r="F230">
            <v>11.25</v>
          </cell>
        </row>
        <row r="231">
          <cell r="A231" t="str">
            <v>N4S2</v>
          </cell>
          <cell r="B231" t="str">
            <v>BAHÍA DE TRANSFORMADOR - CONFIGURACIÓN BARRA SENCILLA - TIPO CONVENCIONAL</v>
          </cell>
          <cell r="C231">
            <v>568989000</v>
          </cell>
          <cell r="D231">
            <v>30</v>
          </cell>
          <cell r="E231">
            <v>290</v>
          </cell>
          <cell r="F231">
            <v>11.25</v>
          </cell>
        </row>
        <row r="232">
          <cell r="A232" t="str">
            <v>N4S3</v>
          </cell>
          <cell r="B232" t="str">
            <v>BAHÍA DE LÍNEA - CONFIGURACIÓN BARRA DOBLE - TIPO CONVENCIONAL</v>
          </cell>
          <cell r="C232">
            <v>701954000</v>
          </cell>
          <cell r="D232">
            <v>30</v>
          </cell>
          <cell r="E232">
            <v>405</v>
          </cell>
          <cell r="F232">
            <v>11.25</v>
          </cell>
        </row>
        <row r="233">
          <cell r="A233" t="str">
            <v>N4S4</v>
          </cell>
          <cell r="B233" t="str">
            <v>BAHÍA DE TRANSFORMADOR - CONFIGURACIÓN BARRA DOBLE - TIPO CONVENCIONAL</v>
          </cell>
          <cell r="C233">
            <v>625434000</v>
          </cell>
          <cell r="D233">
            <v>30</v>
          </cell>
          <cell r="E233">
            <v>435</v>
          </cell>
          <cell r="F233">
            <v>11.25</v>
          </cell>
        </row>
        <row r="234">
          <cell r="A234" t="str">
            <v>N4S5</v>
          </cell>
          <cell r="B234" t="str">
            <v>BAHÍA DE LÍNEA - CONFIGURACIÓN BARRA DOBLE CON BY PASS - TIPO CONVENCIONAL</v>
          </cell>
          <cell r="C234">
            <v>808493000</v>
          </cell>
          <cell r="D234">
            <v>30</v>
          </cell>
          <cell r="E234">
            <v>405</v>
          </cell>
          <cell r="F234">
            <v>11.25</v>
          </cell>
        </row>
        <row r="235">
          <cell r="A235" t="str">
            <v>N4S6</v>
          </cell>
          <cell r="B235" t="str">
            <v>BAHÍA DE TRANSFORMADOR - CONFIGURACIÓN BARRA DOBLE CON BY PASS - TIPO CONVENCIONAL</v>
          </cell>
          <cell r="C235">
            <v>726570000</v>
          </cell>
          <cell r="D235">
            <v>30</v>
          </cell>
          <cell r="E235">
            <v>435</v>
          </cell>
          <cell r="F235">
            <v>11.25</v>
          </cell>
        </row>
        <row r="236">
          <cell r="A236" t="str">
            <v>N4S7</v>
          </cell>
          <cell r="B236" t="str">
            <v>BAHÍA DE LÍNEA - CONFIGURACIÓN BARRA PRINCIPAL Y TRANSFERENCIA - TIPO CONVENCIONAL</v>
          </cell>
          <cell r="C236">
            <v>700846000</v>
          </cell>
          <cell r="D236">
            <v>30</v>
          </cell>
          <cell r="E236">
            <v>405</v>
          </cell>
          <cell r="F236">
            <v>11.25</v>
          </cell>
        </row>
        <row r="237">
          <cell r="A237" t="str">
            <v>N4S8</v>
          </cell>
          <cell r="B237" t="str">
            <v>BAHÍA DE TRANSFORMADOR - CONFIGURACIÓN BARRA PRINCIPAL Y TRANSFERENCIA - TIPO CONVENCIONAL</v>
          </cell>
          <cell r="C237">
            <v>624348000</v>
          </cell>
          <cell r="D237">
            <v>30</v>
          </cell>
          <cell r="E237">
            <v>435</v>
          </cell>
          <cell r="F237">
            <v>11.25</v>
          </cell>
        </row>
        <row r="238">
          <cell r="A238" t="str">
            <v>N4S9</v>
          </cell>
          <cell r="B238" t="str">
            <v>BAHÍA DE LÍNEA - CONFIGURACIÓN  INTERRUPTOR Y MEDIO - TIPO CONVENCIONAL</v>
          </cell>
          <cell r="C238">
            <v>876747000</v>
          </cell>
          <cell r="D238">
            <v>30</v>
          </cell>
          <cell r="E238">
            <v>440</v>
          </cell>
          <cell r="F238">
            <v>11.25</v>
          </cell>
        </row>
        <row r="239">
          <cell r="A239" t="str">
            <v>N4S10</v>
          </cell>
          <cell r="B239" t="str">
            <v>BAHÍA DE TRANSFORMADOR - CONFIGURACIÓN  INTERRUPTOR Y MEDIO - TIPO CONVENCIONAL</v>
          </cell>
          <cell r="C239">
            <v>825629000</v>
          </cell>
          <cell r="D239">
            <v>30</v>
          </cell>
          <cell r="E239">
            <v>540</v>
          </cell>
          <cell r="F239">
            <v>11.25</v>
          </cell>
        </row>
        <row r="240">
          <cell r="A240" t="str">
            <v>N4S11</v>
          </cell>
          <cell r="B240" t="str">
            <v>BAHÍA DE LÍNEA - CONFIGURACIÓN  EN ANILLO - TIPO CONVENCIONAL</v>
          </cell>
          <cell r="C240">
            <v>695866000</v>
          </cell>
          <cell r="D240">
            <v>30</v>
          </cell>
          <cell r="E240">
            <v>360</v>
          </cell>
          <cell r="F240">
            <v>11.25</v>
          </cell>
        </row>
        <row r="241">
          <cell r="A241" t="str">
            <v>N4S12</v>
          </cell>
          <cell r="B241" t="str">
            <v>BAHÍA DE TRANSFORMADOR - CONFIGURACIÓN EN ANILLO - TIPO CONVENCIONAL</v>
          </cell>
          <cell r="C241">
            <v>644748000</v>
          </cell>
          <cell r="D241">
            <v>30</v>
          </cell>
          <cell r="E241">
            <v>510</v>
          </cell>
          <cell r="F241">
            <v>11.25</v>
          </cell>
        </row>
        <row r="242">
          <cell r="A242" t="str">
            <v>N4S13</v>
          </cell>
          <cell r="B242" t="str">
            <v>BAHÍA DE LÍNEA - CONFIGURACIÓN BARRA SENCILLA - TIPO ENCAPSULADA (SF6)</v>
          </cell>
          <cell r="C242">
            <v>1809964000</v>
          </cell>
          <cell r="D242">
            <v>30</v>
          </cell>
          <cell r="E242">
            <v>30</v>
          </cell>
          <cell r="F242">
            <v>11.25</v>
          </cell>
        </row>
        <row r="243">
          <cell r="A243" t="str">
            <v>N4S14</v>
          </cell>
          <cell r="B243" t="str">
            <v>BAHÍA DE TRANSFORMADOR - CONFIGURACIÓN BARRA SENCILLA - TIPO ENCAPSULADA(SF6)</v>
          </cell>
          <cell r="C243">
            <v>1739851000</v>
          </cell>
          <cell r="D243">
            <v>30</v>
          </cell>
          <cell r="E243">
            <v>30</v>
          </cell>
          <cell r="F243">
            <v>11.25</v>
          </cell>
        </row>
        <row r="244">
          <cell r="A244" t="str">
            <v>N4S15</v>
          </cell>
          <cell r="B244" t="str">
            <v>BAHÍA DE LÍNEA - CONFIGURACIÓN BARRA DOBLE - TIPO ENCAPSULADA (SF6)</v>
          </cell>
          <cell r="C244">
            <v>1844363000</v>
          </cell>
          <cell r="D244">
            <v>30</v>
          </cell>
          <cell r="E244">
            <v>40</v>
          </cell>
          <cell r="F244">
            <v>11.25</v>
          </cell>
        </row>
        <row r="245">
          <cell r="A245" t="str">
            <v>N4S16</v>
          </cell>
          <cell r="B245" t="str">
            <v>BAHÍA DE TRANSFORMADOR - CONFIGURACIÓN BARRA DOBLE - TIPO ENCAPSULADA(SF6)</v>
          </cell>
          <cell r="C245">
            <v>1774176000</v>
          </cell>
          <cell r="D245">
            <v>30</v>
          </cell>
          <cell r="E245">
            <v>50</v>
          </cell>
          <cell r="F245">
            <v>11.25</v>
          </cell>
        </row>
        <row r="246">
          <cell r="A246" t="str">
            <v>N4S17</v>
          </cell>
          <cell r="B246" t="str">
            <v>BAHÍA DE MANIOBRA - (ACOPLE - TRANSFERENCIA O SECCIONAMIENTO) - TIPO CONVENCIONAL</v>
          </cell>
          <cell r="C246">
            <v>534030000</v>
          </cell>
          <cell r="D246">
            <v>30</v>
          </cell>
          <cell r="E246">
            <v>405</v>
          </cell>
          <cell r="F246">
            <v>11.25</v>
          </cell>
        </row>
        <row r="247">
          <cell r="A247" t="str">
            <v>N4S18</v>
          </cell>
          <cell r="B247" t="str">
            <v>BAHÍA DE MANIOBRA - TIPO ENCAPSULADA (SF6)</v>
          </cell>
          <cell r="C247">
            <v>1304904000</v>
          </cell>
          <cell r="D247">
            <v>30</v>
          </cell>
          <cell r="E247">
            <v>30</v>
          </cell>
          <cell r="F247">
            <v>11.25</v>
          </cell>
        </row>
        <row r="248">
          <cell r="A248" t="str">
            <v>N4S19</v>
          </cell>
          <cell r="B248" t="str">
            <v>PROTECCIÓN DIFERENCIAL DE BARRAS DE UNA/DOS/TRES/CUATRO ZONAS</v>
          </cell>
          <cell r="C248">
            <v>81322000</v>
          </cell>
          <cell r="D248">
            <v>30</v>
          </cell>
        </row>
        <row r="249">
          <cell r="A249" t="str">
            <v>N4S20</v>
          </cell>
          <cell r="B249" t="str">
            <v>MÓDULO DE BARRAJE TIPO 1 - CONFIGURACIÓN BARRA SENCILLA - TIPO CONVENCIONAL</v>
          </cell>
          <cell r="C249">
            <v>91189000</v>
          </cell>
          <cell r="D249">
            <v>30</v>
          </cell>
        </row>
        <row r="250">
          <cell r="A250" t="str">
            <v>N4S21</v>
          </cell>
          <cell r="B250" t="str">
            <v>MÓDULO DE BARRAJE TIPO 2 - CONFIGURACIÓN BARRA SENCILLA - TIPO CONVENCIONAL</v>
          </cell>
          <cell r="C250">
            <v>124021000</v>
          </cell>
          <cell r="D250">
            <v>30</v>
          </cell>
        </row>
        <row r="251">
          <cell r="A251" t="str">
            <v>N4S22</v>
          </cell>
          <cell r="B251" t="str">
            <v>MÓDULO DE BARRAJE TIPO 3 - CONFIGURACIÓN BARRA SENCILLA - TIPO CONVENCIONAL</v>
          </cell>
          <cell r="C251">
            <v>124813000</v>
          </cell>
          <cell r="D251">
            <v>30</v>
          </cell>
        </row>
        <row r="252">
          <cell r="A252" t="str">
            <v>N4S23</v>
          </cell>
          <cell r="B252" t="str">
            <v>MÓDULO DE BARRAJE TIPO 4 - CONFIGURACIÓN BARRA SENCILLA - TIPO CONVENCIONAL</v>
          </cell>
          <cell r="C252">
            <v>160536000</v>
          </cell>
          <cell r="D252">
            <v>30</v>
          </cell>
        </row>
        <row r="253">
          <cell r="A253" t="str">
            <v>N4S24</v>
          </cell>
          <cell r="B253" t="str">
            <v>MÓDULO DE BARRAJE TIPO 1 - CONFIGURACIÓN BARRA DOBLE - TIPO CONVENCIONAL</v>
          </cell>
          <cell r="C253">
            <v>155379000</v>
          </cell>
          <cell r="D253">
            <v>30</v>
          </cell>
        </row>
        <row r="254">
          <cell r="A254" t="str">
            <v>N4S25</v>
          </cell>
          <cell r="B254" t="str">
            <v>MÓDULO DE BARRAJE TIPO 2 - CONFIGURACIÓN BARRA DOBLE - TIPO CONVENCIONAL</v>
          </cell>
          <cell r="C254">
            <v>287361000</v>
          </cell>
          <cell r="D254">
            <v>30</v>
          </cell>
        </row>
        <row r="255">
          <cell r="A255" t="str">
            <v>N4S26</v>
          </cell>
          <cell r="B255" t="str">
            <v>MÓDULO DE BARRAJE TIPO 3 - CONFIGURACIÓN BARRA DOBLE - TIPO CONVENCIONAL</v>
          </cell>
          <cell r="C255">
            <v>379501000</v>
          </cell>
          <cell r="D255">
            <v>30</v>
          </cell>
        </row>
        <row r="256">
          <cell r="A256" t="str">
            <v>N4S27</v>
          </cell>
          <cell r="B256" t="str">
            <v>MÓDULO DE BARRAJE TIPO 4 - CONFIGURACIÓN BARRA DOBLE - TIPO CONVENCIONAL</v>
          </cell>
          <cell r="C256">
            <v>453562000</v>
          </cell>
          <cell r="D256">
            <v>30</v>
          </cell>
        </row>
        <row r="257">
          <cell r="A257" t="str">
            <v>N4S28</v>
          </cell>
          <cell r="B257" t="str">
            <v>MÓDULO DE BARRAJE TIPO 1 - CONFIGURACIÓN BARRA DOBLE CON BY PASS - TIPO CONVENCIONAL</v>
          </cell>
          <cell r="C257">
            <v>166178000</v>
          </cell>
          <cell r="D257">
            <v>30</v>
          </cell>
        </row>
        <row r="258">
          <cell r="A258" t="str">
            <v>N4S29</v>
          </cell>
          <cell r="B258" t="str">
            <v>MÓDULO DE BARRAJE TIPO 2 - CONFIGURACIÓN BARRA DOBLE CON BY PASS - TIPO CONVENCIONAL</v>
          </cell>
          <cell r="C258">
            <v>314234000</v>
          </cell>
          <cell r="D258">
            <v>30</v>
          </cell>
        </row>
        <row r="259">
          <cell r="A259" t="str">
            <v>N4S30</v>
          </cell>
          <cell r="B259" t="str">
            <v>MÓDULO DE BARRAJE TIPO 3 - CONFIGURACIÓN BARRA DOBLE CON BY PASS - TIPO CONVENCIONAL</v>
          </cell>
          <cell r="C259">
            <v>422505000</v>
          </cell>
          <cell r="D259">
            <v>30</v>
          </cell>
        </row>
        <row r="260">
          <cell r="A260" t="str">
            <v>N4S31</v>
          </cell>
          <cell r="B260" t="str">
            <v>MÓDULO DE BARRAJE TIPO 4 - CONFIGURACIÓN BARRA DOBLE CON BY PASS - TIPO CONVENCIONAL</v>
          </cell>
          <cell r="C260">
            <v>517893000</v>
          </cell>
          <cell r="D260">
            <v>30</v>
          </cell>
        </row>
        <row r="261">
          <cell r="A261" t="str">
            <v>N4S32</v>
          </cell>
          <cell r="B261" t="str">
            <v>MÓDULO DE BARRAJE TIPO 1 - CONFIGURACIÓN BARRA PRINCIPAL Y TRANSFERENCIA - TIPO CONVENCIONAL</v>
          </cell>
          <cell r="C261">
            <v>155477000</v>
          </cell>
          <cell r="D261">
            <v>30</v>
          </cell>
        </row>
        <row r="262">
          <cell r="A262" t="str">
            <v>N4S33</v>
          </cell>
          <cell r="B262" t="str">
            <v>MÓDULO DE BARRAJE TIPO 2 - CONFIGURACIÓN BARRA PRINCIPAL Y TRANSFERENCIA - TIPO CONVENCIONAL</v>
          </cell>
          <cell r="C262">
            <v>287459000</v>
          </cell>
          <cell r="D262">
            <v>30</v>
          </cell>
        </row>
        <row r="263">
          <cell r="A263" t="str">
            <v>N4S34</v>
          </cell>
          <cell r="B263" t="str">
            <v>MÓDULO DE BARRAJE TIPO 3 - CONFIGURACIÓN BARRA PRINCIPAL Y TRANSFERENCIA - TIPO CONVENCIONAL</v>
          </cell>
          <cell r="C263">
            <v>379456000</v>
          </cell>
          <cell r="D263">
            <v>30</v>
          </cell>
        </row>
        <row r="264">
          <cell r="A264" t="str">
            <v>N4S35</v>
          </cell>
          <cell r="B264" t="str">
            <v>MÓDULO DE BARRAJE TIPO 4 - CONFIGURACIÓN BARRA PRINCIPAL Y TRANSFERENCIA - TIPO CONVENCIONAL</v>
          </cell>
          <cell r="C264">
            <v>464169000</v>
          </cell>
          <cell r="D264">
            <v>30</v>
          </cell>
        </row>
        <row r="265">
          <cell r="A265" t="str">
            <v>N4S36</v>
          </cell>
          <cell r="B265" t="str">
            <v>MÓDULO DE BARRAJE TIPO 2 - CONFIGURACIÓN INTERRUPTOR Y MEDIO - TIPO CONVENCIONAL</v>
          </cell>
          <cell r="C265">
            <v>198189000</v>
          </cell>
          <cell r="D265">
            <v>30</v>
          </cell>
        </row>
        <row r="266">
          <cell r="A266" t="str">
            <v>N4S37</v>
          </cell>
          <cell r="B266" t="str">
            <v>MÓDULO DE BARRAJE TIPO 3 - CONFIGURACIÓN INTERRUPTOR Y MEDIO - TIPO CONVENCIONAL</v>
          </cell>
          <cell r="C266">
            <v>230400000</v>
          </cell>
          <cell r="D266">
            <v>30</v>
          </cell>
        </row>
        <row r="267">
          <cell r="A267" t="str">
            <v>N4S38</v>
          </cell>
          <cell r="B267" t="str">
            <v>MÓDULO DE BARRAJE TIPO 4 - CONFIGURACIÓN INTERRUPTOR Y MEDIO - TIPO CONVENCIONAL</v>
          </cell>
          <cell r="C267">
            <v>296534000</v>
          </cell>
          <cell r="D267">
            <v>30</v>
          </cell>
        </row>
        <row r="268">
          <cell r="A268" t="str">
            <v>N4S39</v>
          </cell>
          <cell r="B268" t="str">
            <v>MÓDULO DE BARRAJE TIPO 2 - CONFIGURACIÓN  EN ANILLO - TIPO CONVENCIONAL</v>
          </cell>
          <cell r="C268">
            <v>129189000</v>
          </cell>
          <cell r="D268">
            <v>30</v>
          </cell>
        </row>
        <row r="269">
          <cell r="A269" t="str">
            <v>N4S40</v>
          </cell>
          <cell r="B269" t="str">
            <v>MÓDULO DE BARRAJE TIPO 3 - CONFIGURACIÓN  EN ANILLO - TIPO CONVENCIONAL</v>
          </cell>
          <cell r="C269">
            <v>148235000</v>
          </cell>
          <cell r="D269">
            <v>30</v>
          </cell>
        </row>
        <row r="270">
          <cell r="A270" t="str">
            <v>N4S41</v>
          </cell>
          <cell r="B270" t="str">
            <v>MÓDULO COMÚN TIPO 1 (1 A 3 BAHÍAS) - TIPO CONVENCIONAL O ENCAPSULADA - CUALQUIER CONFIGURACIÓN</v>
          </cell>
          <cell r="C270">
            <v>519313000</v>
          </cell>
          <cell r="D270">
            <v>30</v>
          </cell>
          <cell r="E270">
            <v>1260</v>
          </cell>
        </row>
        <row r="271">
          <cell r="A271" t="str">
            <v>N4S42</v>
          </cell>
          <cell r="B271" t="str">
            <v>MÓDULO COMÚN TIPO 2 (4 A 6 BAHÍAS) - TIPO CONVENCIONAL O ENCAPSULADA- CUALQUIER CONFIGURACIÓN</v>
          </cell>
          <cell r="C271">
            <v>1067222000</v>
          </cell>
          <cell r="D271">
            <v>30</v>
          </cell>
          <cell r="E271">
            <v>2760</v>
          </cell>
        </row>
        <row r="272">
          <cell r="A272" t="str">
            <v>N4S43</v>
          </cell>
          <cell r="B272" t="str">
            <v>MÓDULO COMÚN TIPO 3  (7 A 9 BAHÍAS) - TIPO CONVENCIONAL O ENCAPSULADA- CUALQUIER CONFIGURACIÓN</v>
          </cell>
          <cell r="C272">
            <v>1583739000</v>
          </cell>
          <cell r="D272">
            <v>30</v>
          </cell>
          <cell r="E272">
            <v>4260</v>
          </cell>
        </row>
        <row r="273">
          <cell r="A273" t="str">
            <v>N4S44</v>
          </cell>
          <cell r="B273" t="str">
            <v>MÓDULO COMÚN TIPO 4 (MAS DE 9 BAHÍAS) - TIPO CONVENCIONAL O ENCAPSULADA- CUALQUIER CONFIGURACIÓN</v>
          </cell>
          <cell r="C273">
            <v>1959991000</v>
          </cell>
          <cell r="D273">
            <v>30</v>
          </cell>
          <cell r="E273">
            <v>5260</v>
          </cell>
        </row>
        <row r="274">
          <cell r="A274" t="str">
            <v>N4S45</v>
          </cell>
          <cell r="B274" t="str">
            <v>SISTEMA DE CONTROL DE LA SUBESTACIÓN (S/E 115 KV/34.5 KV) O (S/E 115KV/ 13.8 KV)</v>
          </cell>
          <cell r="C274">
            <v>112285000</v>
          </cell>
          <cell r="D274">
            <v>10</v>
          </cell>
        </row>
        <row r="275">
          <cell r="A275" t="str">
            <v>N4S46</v>
          </cell>
          <cell r="B275" t="str">
            <v>CAMPO MÓVIL ENCAPSULADO NIVEL 4</v>
          </cell>
          <cell r="C275">
            <v>2266512000</v>
          </cell>
          <cell r="D275">
            <v>30</v>
          </cell>
        </row>
        <row r="276">
          <cell r="A276" t="str">
            <v>N4S47</v>
          </cell>
          <cell r="B276" t="str">
            <v>BAHÍA DE MANIOBRA - (SECCIONAMIENTO DE BARRAS SIN INTERRUPTOR) - TIPO CONVENCIONAL</v>
          </cell>
          <cell r="C276">
            <v>92754000</v>
          </cell>
          <cell r="D276">
            <v>30</v>
          </cell>
          <cell r="E276">
            <v>405</v>
          </cell>
        </row>
        <row r="277">
          <cell r="A277" t="str">
            <v>N4S48</v>
          </cell>
          <cell r="B277" t="str">
            <v>CASA DE CONTROL NIVEL DE TENSIÓN 4 ($/m2)</v>
          </cell>
          <cell r="C277">
            <v>2000000</v>
          </cell>
          <cell r="D277">
            <v>30</v>
          </cell>
        </row>
        <row r="278">
          <cell r="A278" t="str">
            <v>N5S1</v>
          </cell>
          <cell r="B278" t="str">
            <v xml:space="preserve">BAHÍA DE TRANSFORMADOR, DOBLE BARRA MÁS SECCIONADOR DE TRANSFERENCIA, 500 kV </v>
          </cell>
          <cell r="C278">
            <v>2942854000</v>
          </cell>
          <cell r="D278">
            <v>30</v>
          </cell>
          <cell r="F278">
            <v>11.25</v>
          </cell>
        </row>
        <row r="279">
          <cell r="A279" t="str">
            <v>N5S2</v>
          </cell>
          <cell r="B279" t="str">
            <v>BAHÍA DE TRANSFORMADOR, BARRA SENCILLA, 230 kV</v>
          </cell>
          <cell r="C279">
            <v>1120491000</v>
          </cell>
          <cell r="D279">
            <v>30</v>
          </cell>
          <cell r="F279">
            <v>11.25</v>
          </cell>
        </row>
        <row r="280">
          <cell r="A280" t="str">
            <v>N5S3</v>
          </cell>
          <cell r="B280" t="str">
            <v>BAHÍA DE TRANSFORMADOR, BARRA PRINCIPAL Y TRANSFERENCIA, 230 kV</v>
          </cell>
          <cell r="C280">
            <v>1231406000</v>
          </cell>
          <cell r="D280">
            <v>30</v>
          </cell>
          <cell r="F280">
            <v>11.25</v>
          </cell>
        </row>
        <row r="281">
          <cell r="A281" t="str">
            <v>N5S4</v>
          </cell>
          <cell r="B281" t="str">
            <v>BAHÍA DE TRANSFORMADOR, DOBLE BARRA, 230 kV</v>
          </cell>
          <cell r="C281">
            <v>1246422000</v>
          </cell>
          <cell r="D281">
            <v>30</v>
          </cell>
          <cell r="F281">
            <v>11.25</v>
          </cell>
        </row>
        <row r="282">
          <cell r="A282" t="str">
            <v>N5S5</v>
          </cell>
          <cell r="B282" t="str">
            <v>BAHÍA DE TRANSFORMADOR, DOBLE BARRA MÁS TRANSFERENCIA, 230 kV</v>
          </cell>
          <cell r="C282">
            <v>1381486000</v>
          </cell>
          <cell r="D282">
            <v>30</v>
          </cell>
          <cell r="F282">
            <v>11.25</v>
          </cell>
        </row>
        <row r="283">
          <cell r="A283" t="str">
            <v>N5S6</v>
          </cell>
          <cell r="B283" t="str">
            <v>BAHÍA DE TRANSFORMADOR, DOBLE BARRA MÁS SECCIONADOR DE BY PASS, 230 kV</v>
          </cell>
          <cell r="C283">
            <v>1420507000</v>
          </cell>
          <cell r="D283">
            <v>30</v>
          </cell>
          <cell r="F283">
            <v>11.25</v>
          </cell>
        </row>
        <row r="284">
          <cell r="A284" t="str">
            <v>N5S7</v>
          </cell>
          <cell r="B284" t="str">
            <v>MÓDULO COMÚN ACTIVOS DE CONEXIÓN AL STN</v>
          </cell>
          <cell r="C284">
            <v>76393000</v>
          </cell>
          <cell r="D284">
            <v>30</v>
          </cell>
        </row>
        <row r="285">
          <cell r="A285" t="str">
            <v>N5S8</v>
          </cell>
          <cell r="B285" t="str">
            <v>CENTRO DE SUPERVISIÓN Y CONTROL PARA ACTIVOS DE CONEXIÓN STN</v>
          </cell>
          <cell r="C285">
            <v>157346000</v>
          </cell>
          <cell r="D285">
            <v>30</v>
          </cell>
        </row>
        <row r="286">
          <cell r="A286" t="str">
            <v>N5S9</v>
          </cell>
          <cell r="B286" t="str">
            <v>BAHÍA DE TRANSFORMADOR, DOBLE BARRA ENCAPSULADA, 230 kV</v>
          </cell>
          <cell r="C286">
            <v>2158697000</v>
          </cell>
          <cell r="D286">
            <v>30</v>
          </cell>
          <cell r="F286">
            <v>7.5</v>
          </cell>
        </row>
        <row r="287">
          <cell r="A287" t="str">
            <v>N5S10</v>
          </cell>
          <cell r="B287" t="str">
            <v>SERVICIOS AUXILIARES DE CONEXIÓN AL STN</v>
          </cell>
          <cell r="C287">
            <v>152035000</v>
          </cell>
          <cell r="D287">
            <v>30</v>
          </cell>
        </row>
        <row r="288">
          <cell r="A288" t="str">
            <v>CCS1</v>
          </cell>
          <cell r="B288" t="str">
            <v>SCADA TIPO 1</v>
          </cell>
          <cell r="C288">
            <v>10230886000</v>
          </cell>
          <cell r="D288">
            <v>10</v>
          </cell>
          <cell r="E288">
            <v>500</v>
          </cell>
        </row>
        <row r="289">
          <cell r="A289" t="str">
            <v>CCS2</v>
          </cell>
          <cell r="B289" t="str">
            <v>SISTEMA DE MANEJO DE ENERGÍA: EMS TIPO 1</v>
          </cell>
          <cell r="C289">
            <v>3111908000</v>
          </cell>
          <cell r="D289">
            <v>10</v>
          </cell>
        </row>
        <row r="290">
          <cell r="A290" t="str">
            <v>CCS3</v>
          </cell>
          <cell r="B290" t="str">
            <v>SISTEMA DE GESTIÓN DE DISTRIBUCIÓN: DMS TIPO 1</v>
          </cell>
          <cell r="C290">
            <v>1346228000</v>
          </cell>
          <cell r="D290">
            <v>10</v>
          </cell>
        </row>
        <row r="291">
          <cell r="A291" t="str">
            <v>CCS4</v>
          </cell>
          <cell r="B291" t="str">
            <v>SISTEMA DE INFORMACIÓN GEOGRÁFICO: GIS TIPO 1</v>
          </cell>
          <cell r="C291">
            <v>1874446000</v>
          </cell>
          <cell r="D291">
            <v>10</v>
          </cell>
        </row>
        <row r="292">
          <cell r="A292" t="str">
            <v>CCS5</v>
          </cell>
          <cell r="B292" t="str">
            <v>ENLACE ICCP TIPO 1</v>
          </cell>
          <cell r="C292">
            <v>169820000</v>
          </cell>
          <cell r="D292">
            <v>10</v>
          </cell>
        </row>
        <row r="293">
          <cell r="A293" t="str">
            <v>CCS6</v>
          </cell>
          <cell r="B293" t="str">
            <v>SISTEMAS DE MEDIDA CALIDAD  Y REGISTRO (DES-FES, PQ, kWh) TIPO 1</v>
          </cell>
          <cell r="C293">
            <v>1357097000</v>
          </cell>
          <cell r="D293">
            <v>10</v>
          </cell>
        </row>
        <row r="294">
          <cell r="A294" t="str">
            <v>CCS7</v>
          </cell>
          <cell r="B294" t="str">
            <v>SISTEMA DE COMUNICACIONES TIPO 1</v>
          </cell>
          <cell r="C294">
            <v>1044178000</v>
          </cell>
          <cell r="D294">
            <v>10</v>
          </cell>
        </row>
        <row r="295">
          <cell r="A295" t="str">
            <v>CCS8</v>
          </cell>
          <cell r="B295" t="str">
            <v>EDIFICIO DE CONTROL TIPO 1</v>
          </cell>
          <cell r="C295">
            <v>1030524000</v>
          </cell>
          <cell r="D295">
            <v>30</v>
          </cell>
        </row>
        <row r="296">
          <cell r="A296" t="str">
            <v>CCS9</v>
          </cell>
          <cell r="B296" t="str">
            <v xml:space="preserve">SCADA TIPO 2 </v>
          </cell>
          <cell r="C296">
            <v>5341312000</v>
          </cell>
          <cell r="D296">
            <v>10</v>
          </cell>
          <cell r="E296">
            <v>410</v>
          </cell>
        </row>
        <row r="297">
          <cell r="A297" t="str">
            <v>CCS10</v>
          </cell>
          <cell r="B297" t="str">
            <v>SISTEMA DE MANEJO DE ENERGÍA: EMS TIPO 2</v>
          </cell>
          <cell r="C297">
            <v>1624656000</v>
          </cell>
          <cell r="D297">
            <v>10</v>
          </cell>
        </row>
        <row r="298">
          <cell r="A298" t="str">
            <v>CCS11</v>
          </cell>
          <cell r="B298" t="str">
            <v>SISTEMA DE GESTIÓN DE DISTRIBUCIÓN: DMS TIPO 2</v>
          </cell>
          <cell r="C298">
            <v>704306000</v>
          </cell>
          <cell r="D298">
            <v>10</v>
          </cell>
        </row>
        <row r="299">
          <cell r="A299" t="str">
            <v>CCS12</v>
          </cell>
          <cell r="B299" t="str">
            <v>SISTEMA DE INFORMACIÓN GEOGRÁFICO: GIS TIPO 2</v>
          </cell>
          <cell r="C299">
            <v>1073394000</v>
          </cell>
          <cell r="D299">
            <v>10</v>
          </cell>
        </row>
        <row r="300">
          <cell r="A300" t="str">
            <v>CCS13</v>
          </cell>
          <cell r="B300" t="str">
            <v>ENLACE ICCP TIPO 2</v>
          </cell>
          <cell r="C300">
            <v>88659000</v>
          </cell>
          <cell r="D300">
            <v>10</v>
          </cell>
        </row>
        <row r="301">
          <cell r="A301" t="str">
            <v>CCS14</v>
          </cell>
          <cell r="B301" t="str">
            <v>SISTEMAS DE MEDIDA CALIDAD  Y REGISTRO (DES-FES, PQ, kWh) TIPO 2</v>
          </cell>
          <cell r="C301">
            <v>704772000</v>
          </cell>
          <cell r="D301">
            <v>10</v>
          </cell>
        </row>
        <row r="302">
          <cell r="A302" t="str">
            <v>CCS15</v>
          </cell>
          <cell r="B302" t="str">
            <v>SISTEMA DE COMUNICACIONES TIPO 2</v>
          </cell>
          <cell r="C302">
            <v>846723000</v>
          </cell>
          <cell r="D302">
            <v>10</v>
          </cell>
        </row>
        <row r="303">
          <cell r="A303" t="str">
            <v>CCS16</v>
          </cell>
          <cell r="B303" t="str">
            <v>EDIFICIO DE CONTROL TIPO 2</v>
          </cell>
          <cell r="C303">
            <v>1059999000</v>
          </cell>
          <cell r="D303">
            <v>30</v>
          </cell>
        </row>
        <row r="304">
          <cell r="A304" t="str">
            <v>CCS17</v>
          </cell>
          <cell r="B304" t="str">
            <v xml:space="preserve">SCADA TIPO 3 </v>
          </cell>
          <cell r="C304">
            <v>865217000</v>
          </cell>
          <cell r="D304">
            <v>10</v>
          </cell>
          <cell r="E304">
            <v>220</v>
          </cell>
        </row>
        <row r="305">
          <cell r="A305" t="str">
            <v>CCS18</v>
          </cell>
          <cell r="B305" t="str">
            <v>SISTEMA DE MANEJO DE ENERGÍA: EMS TIPO 3</v>
          </cell>
          <cell r="C305">
            <v>559995000</v>
          </cell>
          <cell r="D305">
            <v>10</v>
          </cell>
        </row>
        <row r="306">
          <cell r="A306" t="str">
            <v>CCS19</v>
          </cell>
          <cell r="B306" t="str">
            <v>SISTEMA DE GESTIÓN DE DISTRIBUCIÓN: DMS TIPO 3</v>
          </cell>
          <cell r="C306">
            <v>242257000</v>
          </cell>
          <cell r="D306">
            <v>10</v>
          </cell>
        </row>
        <row r="307">
          <cell r="A307" t="str">
            <v>CCS20</v>
          </cell>
          <cell r="B307" t="str">
            <v>SISTEMA DE INFORMACIÓN GEOGRÁFICO: GIS TIPO 3</v>
          </cell>
          <cell r="C307">
            <v>256793000</v>
          </cell>
          <cell r="D307">
            <v>10</v>
          </cell>
        </row>
        <row r="308">
          <cell r="A308" t="str">
            <v>CCS21</v>
          </cell>
          <cell r="B308" t="str">
            <v>ENLACE ICCP TIPO 3</v>
          </cell>
          <cell r="C308">
            <v>30560000</v>
          </cell>
          <cell r="D308">
            <v>10</v>
          </cell>
        </row>
        <row r="309">
          <cell r="A309" t="str">
            <v>CCS22</v>
          </cell>
          <cell r="B309" t="str">
            <v>SISTEMAS DE MEDIDA CALIDAD  Y REGISTRO (DES-FES, PQ, kWh) TIPO 3</v>
          </cell>
          <cell r="C309">
            <v>242924000</v>
          </cell>
          <cell r="D309">
            <v>10</v>
          </cell>
        </row>
        <row r="310">
          <cell r="A310" t="str">
            <v>CCS23</v>
          </cell>
          <cell r="B310" t="str">
            <v>SISTEMA DE COMUNICACIONES TIPO 3</v>
          </cell>
          <cell r="C310">
            <v>291853000</v>
          </cell>
          <cell r="D310">
            <v>10</v>
          </cell>
        </row>
        <row r="311">
          <cell r="A311" t="str">
            <v>CCS24</v>
          </cell>
          <cell r="B311" t="str">
            <v>EDIFICIO DE CONTROL TIPO 3</v>
          </cell>
          <cell r="C311">
            <v>785177000</v>
          </cell>
          <cell r="D311">
            <v>30</v>
          </cell>
        </row>
        <row r="312">
          <cell r="A312" t="str">
            <v>CCS25</v>
          </cell>
          <cell r="B312" t="str">
            <v>SCADA TIPO 4</v>
          </cell>
          <cell r="C312">
            <v>477554000</v>
          </cell>
          <cell r="D312">
            <v>10</v>
          </cell>
        </row>
        <row r="313">
          <cell r="A313" t="str">
            <v>CCS26</v>
          </cell>
          <cell r="B313" t="str">
            <v>SISTEMA DE MANEJO DE ENERGÍA: EMS TIPO 4</v>
          </cell>
          <cell r="C313">
            <v>145257000</v>
          </cell>
          <cell r="D313">
            <v>10</v>
          </cell>
        </row>
        <row r="314">
          <cell r="A314" t="str">
            <v>CCS27</v>
          </cell>
          <cell r="B314" t="str">
            <v>SISTEMA DE GESTIÓN DE DISTRIBUCIÓN: DMS TIPO 4</v>
          </cell>
          <cell r="C314">
            <v>62839000</v>
          </cell>
          <cell r="D314">
            <v>10</v>
          </cell>
        </row>
        <row r="315">
          <cell r="A315" t="str">
            <v>CCS28</v>
          </cell>
          <cell r="B315" t="str">
            <v>SISTEMA DE INFORMACIÓN GEOGRÁFICO: GIS TIPO 4</v>
          </cell>
          <cell r="C315">
            <v>50672000</v>
          </cell>
          <cell r="D315">
            <v>10</v>
          </cell>
        </row>
        <row r="316">
          <cell r="A316" t="str">
            <v>CCS29</v>
          </cell>
          <cell r="B316" t="str">
            <v>ENLACE ICCP TIPO 4</v>
          </cell>
          <cell r="C316">
            <v>7927000</v>
          </cell>
          <cell r="D316">
            <v>10</v>
          </cell>
          <cell r="E316">
            <v>130</v>
          </cell>
        </row>
        <row r="317">
          <cell r="A317" t="str">
            <v>CCS30</v>
          </cell>
          <cell r="B317" t="str">
            <v>SISTEMAS DE MEDIDA CALIDAD  Y REGISTRO (DES-FES, PQ, kWh) TIPO 4</v>
          </cell>
          <cell r="C317">
            <v>63012000</v>
          </cell>
          <cell r="D317">
            <v>10</v>
          </cell>
        </row>
        <row r="318">
          <cell r="A318" t="str">
            <v>CCS31</v>
          </cell>
          <cell r="B318" t="str">
            <v>SISTEMA DE COMUNICACIONES TIPO 4</v>
          </cell>
          <cell r="C318">
            <v>75704000</v>
          </cell>
          <cell r="D318">
            <v>10</v>
          </cell>
        </row>
        <row r="319">
          <cell r="A319" t="str">
            <v>CCS32</v>
          </cell>
          <cell r="B319" t="str">
            <v>EDIFICIO DE CONTROL TIPO 4</v>
          </cell>
          <cell r="C319">
            <v>666607000</v>
          </cell>
          <cell r="D319">
            <v>30</v>
          </cell>
        </row>
        <row r="320">
          <cell r="A320" t="str">
            <v>N4EQ1</v>
          </cell>
          <cell r="B320" t="str">
            <v>UNIDAD DE ADQUISICIÓN DE DATOS</v>
          </cell>
          <cell r="C320">
            <v>74373000</v>
          </cell>
          <cell r="D320">
            <v>10</v>
          </cell>
        </row>
        <row r="321">
          <cell r="A321" t="str">
            <v>N4EQ2</v>
          </cell>
          <cell r="B321" t="str">
            <v>TRANSFORMADOR DE TENSIÓN NIVEL 4</v>
          </cell>
          <cell r="C321">
            <v>33967000</v>
          </cell>
          <cell r="D321">
            <v>40</v>
          </cell>
        </row>
        <row r="322">
          <cell r="A322" t="str">
            <v>N4EQ3</v>
          </cell>
          <cell r="B322" t="str">
            <v>ARMARIO CONCENTRADOR (MARSHALL IN KIOSK)</v>
          </cell>
          <cell r="C322">
            <v>9776000</v>
          </cell>
          <cell r="D322">
            <v>40</v>
          </cell>
        </row>
        <row r="323">
          <cell r="A323" t="str">
            <v>N4EQ4</v>
          </cell>
          <cell r="B323" t="str">
            <v>UNIDAD DE CALIDAD DE POTENCIA (PQ) CREG 024 DE 2005</v>
          </cell>
          <cell r="C323">
            <v>14907000</v>
          </cell>
          <cell r="D323">
            <v>10</v>
          </cell>
        </row>
        <row r="324">
          <cell r="A324" t="str">
            <v>N4EQ5</v>
          </cell>
          <cell r="B324" t="str">
            <v>ENLACE DE COMUNICACIONES SATELITAL</v>
          </cell>
          <cell r="C324">
            <v>11776000</v>
          </cell>
          <cell r="D324">
            <v>10</v>
          </cell>
        </row>
        <row r="325">
          <cell r="A325" t="str">
            <v>N4EQ6</v>
          </cell>
          <cell r="B325" t="str">
            <v>ENLACE DE COMUNICACIONES MICROONDAS</v>
          </cell>
          <cell r="C325">
            <v>61043000</v>
          </cell>
          <cell r="D325">
            <v>10</v>
          </cell>
        </row>
        <row r="326">
          <cell r="A326" t="str">
            <v>N4EQ7</v>
          </cell>
          <cell r="B326" t="str">
            <v>ENLACE DE FIBRA ÓPTICA</v>
          </cell>
          <cell r="C326">
            <v>14080000</v>
          </cell>
          <cell r="D326">
            <v>10</v>
          </cell>
        </row>
        <row r="327">
          <cell r="A327" t="str">
            <v>N4EQ8</v>
          </cell>
          <cell r="B327" t="str">
            <v>SISTEMA DE COMUNICACIONES POR ONDA PORTADORA</v>
          </cell>
          <cell r="C327">
            <v>28446000</v>
          </cell>
          <cell r="D327">
            <v>10</v>
          </cell>
        </row>
        <row r="328">
          <cell r="A328" t="str">
            <v>N4EQ9</v>
          </cell>
          <cell r="B328" t="str">
            <v>SISTEMA DE TELEPROTECCIÓN</v>
          </cell>
          <cell r="C328">
            <v>18665000</v>
          </cell>
          <cell r="D328">
            <v>10</v>
          </cell>
        </row>
        <row r="329">
          <cell r="A329" t="str">
            <v>N4EQ10</v>
          </cell>
          <cell r="B329" t="str">
            <v>INTERFACE DE USUARIO (IHM)</v>
          </cell>
          <cell r="C329">
            <v>92069000</v>
          </cell>
          <cell r="D329">
            <v>10</v>
          </cell>
        </row>
        <row r="330">
          <cell r="A330" t="str">
            <v>N4EQ11</v>
          </cell>
          <cell r="B330" t="str">
            <v>UNIDAD TERMINAL REMOTA</v>
          </cell>
          <cell r="C330">
            <v>149672000</v>
          </cell>
          <cell r="D330">
            <v>10</v>
          </cell>
        </row>
        <row r="331">
          <cell r="A331" t="str">
            <v>N4EQ12</v>
          </cell>
          <cell r="B331" t="str">
            <v>GATEWAY DE COMUNICACIONES</v>
          </cell>
          <cell r="C331">
            <v>13848000</v>
          </cell>
          <cell r="D331">
            <v>10</v>
          </cell>
        </row>
        <row r="332">
          <cell r="A332" t="str">
            <v>N3EQ1</v>
          </cell>
          <cell r="B332" t="str">
            <v>EQUIPO DE MEDIDA</v>
          </cell>
          <cell r="C332">
            <v>568000</v>
          </cell>
          <cell r="D332">
            <v>15</v>
          </cell>
        </row>
        <row r="333">
          <cell r="A333" t="str">
            <v>N3EQ2</v>
          </cell>
          <cell r="B333" t="str">
            <v>JUEGO DE CUCHILLAS PARA OPERACIÓN SIN CARGA NIVEL 3</v>
          </cell>
          <cell r="C333">
            <v>788000</v>
          </cell>
          <cell r="D333">
            <v>30</v>
          </cell>
        </row>
        <row r="334">
          <cell r="A334" t="str">
            <v>N3EQ3</v>
          </cell>
          <cell r="B334" t="str">
            <v>JUEGO DE PARARRAYOS NIVEL 3</v>
          </cell>
          <cell r="C334">
            <v>546000</v>
          </cell>
          <cell r="D334">
            <v>30</v>
          </cell>
        </row>
        <row r="335">
          <cell r="A335" t="str">
            <v>N3EQ4</v>
          </cell>
          <cell r="B335" t="str">
            <v>JUEGO DE SECCIONADORES TRIPOLAR BAJO CARGA NIVEL 3</v>
          </cell>
          <cell r="C335">
            <v>29773000</v>
          </cell>
          <cell r="D335">
            <v>30</v>
          </cell>
        </row>
        <row r="336">
          <cell r="A336" t="str">
            <v>N3EQ5</v>
          </cell>
          <cell r="B336" t="str">
            <v>RECONECTADOR N3</v>
          </cell>
          <cell r="C336">
            <v>73482000</v>
          </cell>
          <cell r="D336">
            <v>30</v>
          </cell>
        </row>
        <row r="337">
          <cell r="A337" t="str">
            <v>N3EQ6</v>
          </cell>
          <cell r="B337" t="str">
            <v>REGULADOR 36 KV</v>
          </cell>
          <cell r="C337">
            <v>162349000</v>
          </cell>
          <cell r="D337">
            <v>30</v>
          </cell>
        </row>
        <row r="338">
          <cell r="A338" t="str">
            <v>N3EQ7</v>
          </cell>
          <cell r="B338" t="str">
            <v>SECCIONALIZADOR MANUAL BAJO CARGA</v>
          </cell>
          <cell r="C338">
            <v>20246000</v>
          </cell>
          <cell r="D338">
            <v>30</v>
          </cell>
        </row>
        <row r="339">
          <cell r="A339" t="str">
            <v>N3EQ8</v>
          </cell>
          <cell r="B339" t="str">
            <v>SECCIONALIZADOR ELÉCTRICO (MOTORIZADO) N3</v>
          </cell>
          <cell r="C339">
            <v>20246000</v>
          </cell>
          <cell r="D339">
            <v>30</v>
          </cell>
        </row>
        <row r="340">
          <cell r="A340" t="str">
            <v>N3EQ9</v>
          </cell>
          <cell r="B340" t="str">
            <v>TRANSICIÓN AÉREA - SUBTERRÁNEA N3</v>
          </cell>
          <cell r="C340">
            <v>6298000</v>
          </cell>
          <cell r="D340">
            <v>30</v>
          </cell>
        </row>
        <row r="341">
          <cell r="A341" t="str">
            <v>N3EQ10</v>
          </cell>
          <cell r="B341" t="str">
            <v>TRANSFORMADOR DE PUESTA A TIERRA</v>
          </cell>
          <cell r="C341">
            <v>108471000</v>
          </cell>
          <cell r="D341">
            <v>30</v>
          </cell>
        </row>
        <row r="342">
          <cell r="A342" t="str">
            <v>N3EQ11</v>
          </cell>
          <cell r="B342" t="str">
            <v>TRANSFORMADOR DE TENSIÓN NIVEL 3</v>
          </cell>
          <cell r="C342">
            <v>11346000</v>
          </cell>
          <cell r="D342">
            <v>30</v>
          </cell>
        </row>
        <row r="343">
          <cell r="A343" t="str">
            <v>N3EQ12</v>
          </cell>
          <cell r="B343" t="str">
            <v>UNIDAD DE ADQUISICIÓN DE DATOS NIVEL 3</v>
          </cell>
          <cell r="C343">
            <v>58512000</v>
          </cell>
          <cell r="D343">
            <v>30</v>
          </cell>
        </row>
        <row r="344">
          <cell r="A344" t="str">
            <v>N3EQ13</v>
          </cell>
          <cell r="B344" t="str">
            <v>ARMARIO CONCENTRADOR (MARSHALL IN KIOSK)</v>
          </cell>
          <cell r="C344">
            <v>9776000</v>
          </cell>
          <cell r="D344">
            <v>10</v>
          </cell>
        </row>
        <row r="345">
          <cell r="A345" t="str">
            <v>N3EQ14</v>
          </cell>
          <cell r="B345" t="str">
            <v>UNIDAD DE CALIDAD DE POTENCIA (PQ) CREG 024 DE 2005</v>
          </cell>
          <cell r="C345">
            <v>14907000</v>
          </cell>
          <cell r="D345">
            <v>10</v>
          </cell>
        </row>
        <row r="346">
          <cell r="A346" t="str">
            <v>N3EQ15</v>
          </cell>
          <cell r="B346" t="str">
            <v>INTERFACE DE USUARIO (IHM)</v>
          </cell>
          <cell r="C346">
            <v>84254000</v>
          </cell>
          <cell r="D346">
            <v>10</v>
          </cell>
        </row>
        <row r="347">
          <cell r="A347" t="str">
            <v>N3EQ16</v>
          </cell>
          <cell r="B347" t="str">
            <v>GATEWAY DE COMUNICACIONES</v>
          </cell>
          <cell r="C347">
            <v>13848000</v>
          </cell>
          <cell r="D347">
            <v>10</v>
          </cell>
        </row>
        <row r="348">
          <cell r="A348" t="str">
            <v>N3EQ17</v>
          </cell>
          <cell r="B348" t="str">
            <v>ENLACE DE COMUNICACIONES SATELITAL</v>
          </cell>
          <cell r="C348">
            <v>11776000</v>
          </cell>
          <cell r="D348">
            <v>10</v>
          </cell>
        </row>
        <row r="349">
          <cell r="A349" t="str">
            <v>N3EQ18</v>
          </cell>
          <cell r="B349" t="str">
            <v>ENLACE DE COMUNICACIONES MICROONDAS</v>
          </cell>
          <cell r="C349">
            <v>61043000</v>
          </cell>
          <cell r="D349">
            <v>10</v>
          </cell>
        </row>
        <row r="350">
          <cell r="A350" t="str">
            <v>N3EQ19</v>
          </cell>
          <cell r="B350" t="str">
            <v>ENLACE DE FIBRA ÓPTICA</v>
          </cell>
          <cell r="C350">
            <v>14080000</v>
          </cell>
          <cell r="D350">
            <v>10</v>
          </cell>
        </row>
        <row r="351">
          <cell r="A351" t="str">
            <v>N3EQ20</v>
          </cell>
          <cell r="B351" t="str">
            <v>UNIDAD TERMINAL REMOTA</v>
          </cell>
          <cell r="C351">
            <v>141857000</v>
          </cell>
          <cell r="D351">
            <v>10</v>
          </cell>
        </row>
        <row r="352">
          <cell r="A352" t="str">
            <v>N3EQ21</v>
          </cell>
          <cell r="B352" t="str">
            <v>SISTEMA DE TELEPROTECCIÓN</v>
          </cell>
          <cell r="C352">
            <v>18665000</v>
          </cell>
          <cell r="D352">
            <v>10</v>
          </cell>
        </row>
        <row r="353">
          <cell r="A353" t="str">
            <v>N3EQ22</v>
          </cell>
          <cell r="B353" t="str">
            <v>JUEGO DE CORTACIRCUITOS NIVEL 3</v>
          </cell>
          <cell r="C353">
            <v>533000</v>
          </cell>
          <cell r="D353">
            <v>30</v>
          </cell>
        </row>
        <row r="354">
          <cell r="A354" t="str">
            <v>N3EQ23</v>
          </cell>
          <cell r="B354" t="str">
            <v>JUEGO DE PARARRAYOS NIVEL 3 (44 kV)</v>
          </cell>
          <cell r="C354">
            <v>1580000</v>
          </cell>
          <cell r="D354">
            <v>30</v>
          </cell>
        </row>
        <row r="355">
          <cell r="A355" t="str">
            <v>N3EQ24</v>
          </cell>
          <cell r="B355" t="str">
            <v>TRANSICIÓN AÉREA - SUBTERRÁNEA N3 (44 kV)</v>
          </cell>
          <cell r="C355">
            <v>6775000</v>
          </cell>
          <cell r="D355">
            <v>30</v>
          </cell>
        </row>
        <row r="356">
          <cell r="A356" t="str">
            <v>N3EQ25</v>
          </cell>
          <cell r="B356" t="str">
            <v>INDICADOR FALLA SUBTERRANEO NIVEL 3</v>
          </cell>
          <cell r="C356">
            <v>2118000</v>
          </cell>
          <cell r="D356">
            <v>30</v>
          </cell>
        </row>
        <row r="357">
          <cell r="A357" t="str">
            <v>N2EQ1</v>
          </cell>
          <cell r="B357" t="str">
            <v>BARRAJE DE DERIVACIÓN SUBTERRÁNEO N2</v>
          </cell>
          <cell r="C357">
            <v>1603000</v>
          </cell>
          <cell r="D357">
            <v>30</v>
          </cell>
        </row>
        <row r="358">
          <cell r="A358" t="str">
            <v>N2EQ2</v>
          </cell>
          <cell r="B358" t="str">
            <v>CAJA DE MANIOBRA N2, SUMERGIBLE CON CODOS</v>
          </cell>
          <cell r="C358">
            <v>20940000</v>
          </cell>
          <cell r="D358">
            <v>30</v>
          </cell>
        </row>
        <row r="359">
          <cell r="A359" t="str">
            <v>N2EQ3</v>
          </cell>
          <cell r="B359" t="str">
            <v>CONTROL DE BANCOS DE CAPACITORES</v>
          </cell>
          <cell r="C359">
            <v>3074000</v>
          </cell>
          <cell r="D359">
            <v>30</v>
          </cell>
        </row>
        <row r="360">
          <cell r="A360" t="str">
            <v>N2EQ4</v>
          </cell>
          <cell r="B360" t="str">
            <v>BANCO DE CONDENSADORES MONTAJE EN POSTE 150KVAR</v>
          </cell>
          <cell r="C360">
            <v>7882000</v>
          </cell>
          <cell r="D360">
            <v>30</v>
          </cell>
        </row>
        <row r="361">
          <cell r="A361" t="str">
            <v>N2EQ5</v>
          </cell>
          <cell r="B361" t="str">
            <v>BANCO DE CONDENSADORES MONTAJE EN POSTE 300KVAR</v>
          </cell>
          <cell r="C361">
            <v>13834000</v>
          </cell>
          <cell r="D361">
            <v>30</v>
          </cell>
        </row>
        <row r="362">
          <cell r="A362" t="str">
            <v>N2EQ6</v>
          </cell>
          <cell r="B362" t="str">
            <v>BANCO DE CONDENSADORES MONTAJE EN POSTE 450KVAR</v>
          </cell>
          <cell r="C362">
            <v>19786000</v>
          </cell>
          <cell r="D362">
            <v>30</v>
          </cell>
        </row>
        <row r="363">
          <cell r="A363" t="str">
            <v>N2EQ7</v>
          </cell>
          <cell r="B363" t="str">
            <v>BANCO DE CONDENSADORES MONTAJE EN POSTE 600KVAR</v>
          </cell>
          <cell r="C363">
            <v>25737000</v>
          </cell>
          <cell r="D363">
            <v>30</v>
          </cell>
        </row>
        <row r="364">
          <cell r="A364" t="str">
            <v>N2EQ8</v>
          </cell>
          <cell r="B364" t="str">
            <v>BANCO DE CONDENSADORES MONTAJE EN POSTE 900KVAR</v>
          </cell>
          <cell r="C364">
            <v>37641000</v>
          </cell>
          <cell r="D364">
            <v>30</v>
          </cell>
        </row>
        <row r="365">
          <cell r="A365" t="str">
            <v>N2EQ9</v>
          </cell>
          <cell r="B365" t="str">
            <v>CORTACIRCUITOS 15 kV MONOFÁSICO</v>
          </cell>
          <cell r="C365">
            <v>183000</v>
          </cell>
          <cell r="D365">
            <v>30</v>
          </cell>
        </row>
        <row r="366">
          <cell r="A366" t="str">
            <v>N2EQ10</v>
          </cell>
          <cell r="B366" t="str">
            <v>EQUIPO DE MEDIDA</v>
          </cell>
          <cell r="C366">
            <v>568000</v>
          </cell>
          <cell r="D366">
            <v>15</v>
          </cell>
        </row>
        <row r="367">
          <cell r="A367" t="str">
            <v>N2EQ11</v>
          </cell>
          <cell r="B367" t="str">
            <v>INDICADOR FALLA MONOFÁSICO</v>
          </cell>
          <cell r="C367">
            <v>610000</v>
          </cell>
          <cell r="D367">
            <v>30</v>
          </cell>
        </row>
        <row r="368">
          <cell r="A368" t="str">
            <v>N2EQ12</v>
          </cell>
          <cell r="B368" t="str">
            <v>JUEGO DE CORTACIRCUITOS MONOFÁSICOS N2</v>
          </cell>
          <cell r="C368">
            <v>443000</v>
          </cell>
          <cell r="D368">
            <v>30</v>
          </cell>
        </row>
        <row r="369">
          <cell r="A369" t="str">
            <v>N2EQ13</v>
          </cell>
          <cell r="B369" t="str">
            <v>JUEGO DE CUCHILLAS PARA OPERACIÓN SIN CARGA</v>
          </cell>
          <cell r="C369">
            <v>399000</v>
          </cell>
          <cell r="D369">
            <v>30</v>
          </cell>
        </row>
        <row r="370">
          <cell r="A370" t="str">
            <v>N2EQ14</v>
          </cell>
          <cell r="B370" t="str">
            <v xml:space="preserve">PARARRAYOS MONOFÁSICOS </v>
          </cell>
          <cell r="C370">
            <v>266000</v>
          </cell>
          <cell r="D370">
            <v>30</v>
          </cell>
        </row>
        <row r="371">
          <cell r="A371" t="str">
            <v>N2EQ15</v>
          </cell>
          <cell r="B371" t="str">
            <v>JUEGO DE PARARRAYOS MONOFÁSICOS N2</v>
          </cell>
          <cell r="C371">
            <v>371000</v>
          </cell>
          <cell r="D371">
            <v>30</v>
          </cell>
        </row>
        <row r="372">
          <cell r="A372" t="str">
            <v>N2EQ16</v>
          </cell>
          <cell r="B372" t="str">
            <v>JUEGO DE SECCIONADORES TRIFÁSICO BAJO CARGA LÍNEAS</v>
          </cell>
          <cell r="C372">
            <v>22812000</v>
          </cell>
          <cell r="D372">
            <v>30</v>
          </cell>
        </row>
        <row r="373">
          <cell r="A373" t="str">
            <v>N2EQ17</v>
          </cell>
          <cell r="B373" t="str">
            <v>JUEGO DE SECCIONADORES TRIFÁSICO BAJO CARGA S/E</v>
          </cell>
          <cell r="C373">
            <v>22657000</v>
          </cell>
          <cell r="D373">
            <v>30</v>
          </cell>
        </row>
        <row r="374">
          <cell r="A374" t="str">
            <v>N2EQ18</v>
          </cell>
          <cell r="B374" t="str">
            <v>REGULADOR DE VOLTAJE TRIFÁSICOS DE DISTRIBUCIÓN</v>
          </cell>
          <cell r="C374">
            <v>157305000</v>
          </cell>
          <cell r="D374">
            <v>30</v>
          </cell>
        </row>
        <row r="375">
          <cell r="A375" t="str">
            <v>N2EQ19</v>
          </cell>
          <cell r="B375" t="str">
            <v>REGULADOR DE VOLTAJE MONOFÁSICO HASTA 50 KVA</v>
          </cell>
          <cell r="C375">
            <v>35520000</v>
          </cell>
          <cell r="D375">
            <v>30</v>
          </cell>
        </row>
        <row r="376">
          <cell r="A376" t="str">
            <v>N2EQ20</v>
          </cell>
          <cell r="B376" t="str">
            <v>REGULADOR DE VOLTAJE MONOFÁSICO HASTA 150 KVA</v>
          </cell>
          <cell r="C376">
            <v>43834000</v>
          </cell>
          <cell r="D376">
            <v>30</v>
          </cell>
        </row>
        <row r="377">
          <cell r="A377" t="str">
            <v>N2EQ21</v>
          </cell>
          <cell r="B377" t="str">
            <v>REGULADOR DE VOLTAJE MONOFÁSICO HASTA 276 KVA</v>
          </cell>
          <cell r="C377">
            <v>52684000</v>
          </cell>
          <cell r="D377">
            <v>30</v>
          </cell>
        </row>
        <row r="378">
          <cell r="A378" t="str">
            <v>N2EQ22</v>
          </cell>
          <cell r="B378" t="str">
            <v>REGULADOR DE VOLTAJE MONOFÁSICO HASTA 500 KVA</v>
          </cell>
          <cell r="C378">
            <v>82698000</v>
          </cell>
          <cell r="D378">
            <v>30</v>
          </cell>
        </row>
        <row r="379">
          <cell r="A379" t="str">
            <v>N2EQ23</v>
          </cell>
          <cell r="B379" t="str">
            <v>REGULADOR DE VOLTAJE MONOFÁSICO HASTA 1000 KVA</v>
          </cell>
          <cell r="C379">
            <v>128988000</v>
          </cell>
          <cell r="D379">
            <v>30</v>
          </cell>
        </row>
        <row r="380">
          <cell r="A380" t="str">
            <v>N2EQ24</v>
          </cell>
          <cell r="B380" t="str">
            <v>SECCIONADOR MONOPOLAR 14.4 KV</v>
          </cell>
          <cell r="C380">
            <v>2955000</v>
          </cell>
          <cell r="D380">
            <v>30</v>
          </cell>
        </row>
        <row r="381">
          <cell r="A381" t="str">
            <v>N2EQ25</v>
          </cell>
          <cell r="B381" t="str">
            <v>SECCIONADOR TRIFÁSICO VACÍO</v>
          </cell>
          <cell r="C381">
            <v>17323000</v>
          </cell>
          <cell r="D381">
            <v>30</v>
          </cell>
        </row>
        <row r="382">
          <cell r="A382" t="str">
            <v>N2EQ26</v>
          </cell>
          <cell r="B382" t="str">
            <v>SECCIONALIZADOR CON CONTROL INTELIGENTE, 400A</v>
          </cell>
          <cell r="C382">
            <v>20246000</v>
          </cell>
          <cell r="D382">
            <v>30</v>
          </cell>
        </row>
        <row r="383">
          <cell r="A383" t="str">
            <v>N2EQ27</v>
          </cell>
          <cell r="B383" t="str">
            <v>SECCIONALIZADOR ELÉCTRICO, 400 A - EN SF6</v>
          </cell>
          <cell r="C383">
            <v>17323000</v>
          </cell>
          <cell r="D383">
            <v>30</v>
          </cell>
        </row>
        <row r="384">
          <cell r="A384" t="str">
            <v>N2EQ28</v>
          </cell>
          <cell r="B384" t="str">
            <v>SECCIONALIZADOR MOTORIZADO N2</v>
          </cell>
          <cell r="C384">
            <v>20246000</v>
          </cell>
          <cell r="D384">
            <v>30</v>
          </cell>
        </row>
        <row r="385">
          <cell r="A385" t="str">
            <v>N2EQ29</v>
          </cell>
          <cell r="B385" t="str">
            <v>SECCIONALIZADOR MANUAL (BAJO CARGA), 400 A</v>
          </cell>
          <cell r="C385">
            <v>17323000</v>
          </cell>
          <cell r="D385">
            <v>30</v>
          </cell>
        </row>
        <row r="386">
          <cell r="A386" t="str">
            <v>N2EQ30</v>
          </cell>
          <cell r="B386" t="str">
            <v>INTERRUPTOR EN AIRE BAJO CARGA</v>
          </cell>
          <cell r="C386">
            <v>11363000</v>
          </cell>
          <cell r="D386">
            <v>30</v>
          </cell>
        </row>
        <row r="387">
          <cell r="A387" t="str">
            <v>N2EQ31</v>
          </cell>
          <cell r="B387" t="str">
            <v>TRANSICIÓN AÉREA - SUBTERRÁNEA N2</v>
          </cell>
          <cell r="C387">
            <v>5327000</v>
          </cell>
          <cell r="D387">
            <v>30</v>
          </cell>
        </row>
        <row r="388">
          <cell r="A388" t="str">
            <v>N2EQ32</v>
          </cell>
          <cell r="B388" t="str">
            <v>UNIDAD DE ADQUISICIÓN DE DATOS NIVEL 2</v>
          </cell>
          <cell r="C388">
            <v>58512000</v>
          </cell>
          <cell r="D388">
            <v>10</v>
          </cell>
        </row>
        <row r="389">
          <cell r="A389" t="str">
            <v>N2EQ33</v>
          </cell>
          <cell r="B389" t="str">
            <v>ARMARIO CONCENTRADOR (MARSHALL IN KIOSK)</v>
          </cell>
          <cell r="C389">
            <v>9776000</v>
          </cell>
          <cell r="D389">
            <v>30</v>
          </cell>
        </row>
        <row r="390">
          <cell r="A390" t="str">
            <v>N2EQ34</v>
          </cell>
          <cell r="B390" t="str">
            <v>UNIDAD DE CALIDAD DE POTENCIA (PQ) CREG 024 DE 2005</v>
          </cell>
          <cell r="C390">
            <v>14907000</v>
          </cell>
          <cell r="D390">
            <v>10</v>
          </cell>
        </row>
        <row r="391">
          <cell r="A391" t="str">
            <v>N2EQ35</v>
          </cell>
          <cell r="B391" t="str">
            <v>RECONECTADOR N2</v>
          </cell>
          <cell r="C391">
            <v>42362000</v>
          </cell>
          <cell r="D391">
            <v>30</v>
          </cell>
        </row>
        <row r="392">
          <cell r="A392" t="str">
            <v>N2EQ36</v>
          </cell>
          <cell r="B392" t="str">
            <v>INTERRUPTOR DE TRANSFERENCIA EN SF6 N2</v>
          </cell>
          <cell r="C392">
            <v>69422000</v>
          </cell>
          <cell r="D392">
            <v>30</v>
          </cell>
        </row>
        <row r="393">
          <cell r="A393" t="str">
            <v>N2EQ37</v>
          </cell>
          <cell r="B393" t="str">
            <v>TRANSFORMADOR DE PUESTA A TIERRA</v>
          </cell>
          <cell r="C393">
            <v>108471000</v>
          </cell>
          <cell r="D393">
            <v>30</v>
          </cell>
        </row>
        <row r="394">
          <cell r="A394" t="str">
            <v>N2EQ38</v>
          </cell>
          <cell r="B394" t="str">
            <v>TRANSFORMADOR DE TENSIÓN NIVEL 2</v>
          </cell>
          <cell r="C394">
            <v>5699000</v>
          </cell>
          <cell r="D394">
            <v>30</v>
          </cell>
        </row>
        <row r="397">
          <cell r="A397" t="str">
            <v>UC -97</v>
          </cell>
          <cell r="B397" t="str">
            <v>DESCRIPCIÓN UNIDAD CONSTRUCTIVA</v>
          </cell>
          <cell r="C397" t="str">
            <v xml:space="preserve">097VALOR instalacion [$Dic 2007] </v>
          </cell>
          <cell r="D397" t="str">
            <v xml:space="preserve">097 VALOR UNITARIO[$/MVADic 2007] </v>
          </cell>
          <cell r="E397" t="str">
            <v>VIDA ÚTIL</v>
          </cell>
          <cell r="F397" t="str">
            <v>Area Reconocida</v>
          </cell>
        </row>
        <row r="398">
          <cell r="A398" t="str">
            <v>N5T1</v>
          </cell>
          <cell r="B398" t="str">
            <v>TRANSFORMADOR TRIFÁSICO (OLTC) - CONEXIÓN AL STN - CAPACIDAD FINAL HASTA 10  MVA</v>
          </cell>
          <cell r="C398">
            <v>161846000</v>
          </cell>
          <cell r="D398">
            <v>54795000</v>
          </cell>
          <cell r="E398">
            <v>30</v>
          </cell>
          <cell r="F398">
            <v>60</v>
          </cell>
        </row>
        <row r="399">
          <cell r="A399" t="str">
            <v>N5T2</v>
          </cell>
          <cell r="B399" t="str">
            <v>TRANSFORMADOR TRIFÁSICO (OLTC) - CONEXIÓN AL STN - CAPACIDAD FINAL DE 11 A 20 MVA</v>
          </cell>
          <cell r="C399">
            <v>174071000</v>
          </cell>
          <cell r="D399">
            <v>48568000</v>
          </cell>
          <cell r="E399">
            <v>30</v>
          </cell>
          <cell r="F399">
            <v>60</v>
          </cell>
        </row>
        <row r="400">
          <cell r="A400" t="str">
            <v>N5T3</v>
          </cell>
          <cell r="B400" t="str">
            <v>TRANSFORMADOR TRIFÁSICO (OLTC) - CONEXIÓN AL STN - CAPACIDAD FINAL DE 21 A 40 MVA</v>
          </cell>
          <cell r="C400">
            <v>234809000</v>
          </cell>
          <cell r="D400">
            <v>44500000</v>
          </cell>
          <cell r="E400">
            <v>30</v>
          </cell>
          <cell r="F400">
            <v>60</v>
          </cell>
        </row>
        <row r="401">
          <cell r="A401" t="str">
            <v>N5T4</v>
          </cell>
          <cell r="B401" t="str">
            <v>TRANSFORMADOR TRIFÁSICO (OLTC) - CONEXIÓN AL STN - CAPACIDAD FINAL DE 41 A 50 MVA</v>
          </cell>
          <cell r="C401">
            <v>254438000</v>
          </cell>
          <cell r="D401">
            <v>42096000</v>
          </cell>
          <cell r="E401">
            <v>30</v>
          </cell>
          <cell r="F401">
            <v>60</v>
          </cell>
        </row>
        <row r="402">
          <cell r="A402" t="str">
            <v>N5T5</v>
          </cell>
          <cell r="B402" t="str">
            <v>TRANSFORMADOR TRIFÁSICO (OLTC) - CONEXIÓN AL STN - CAPACIDAD FINAL DE 51 A 60 MVA</v>
          </cell>
          <cell r="C402">
            <v>267152000</v>
          </cell>
          <cell r="D402">
            <v>40902000</v>
          </cell>
          <cell r="E402">
            <v>30</v>
          </cell>
          <cell r="F402">
            <v>60</v>
          </cell>
        </row>
        <row r="403">
          <cell r="A403" t="str">
            <v>N5T6</v>
          </cell>
          <cell r="B403" t="str">
            <v>TRANSFORMADOR TRIFÁSICO (OLTC) - CONEXIÓN AL STN - CAPACIDAD FINAL DE 61 A 90 MVA</v>
          </cell>
          <cell r="C403">
            <v>414005000</v>
          </cell>
          <cell r="D403">
            <v>39052000</v>
          </cell>
          <cell r="E403">
            <v>30</v>
          </cell>
          <cell r="F403">
            <v>60</v>
          </cell>
        </row>
        <row r="404">
          <cell r="A404" t="str">
            <v>N5T7</v>
          </cell>
          <cell r="B404" t="str">
            <v>TRANSFORMADOR TRIFÁSICO (OLTC) - CONEXIÓN AL STN - CAPACIDAD FINAL DE 91 A 100 MVA</v>
          </cell>
          <cell r="C404">
            <v>438082000</v>
          </cell>
          <cell r="D404">
            <v>37640000</v>
          </cell>
          <cell r="E404">
            <v>30</v>
          </cell>
          <cell r="F404">
            <v>60</v>
          </cell>
        </row>
        <row r="405">
          <cell r="A405" t="str">
            <v>N5T8</v>
          </cell>
          <cell r="B405" t="str">
            <v>TRANSFORMADOR TRIFÁSICO (OLTC) - CONEXIÓN AL STN - CAPACIDAD FINAL DE 101 A 120 MVA</v>
          </cell>
          <cell r="C405">
            <v>455779000</v>
          </cell>
          <cell r="D405">
            <v>36763000</v>
          </cell>
          <cell r="E405">
            <v>30</v>
          </cell>
          <cell r="F405">
            <v>60</v>
          </cell>
        </row>
        <row r="406">
          <cell r="A406" t="str">
            <v>N5T9</v>
          </cell>
          <cell r="B406" t="str">
            <v>TRANSFORMADOR TRIFÁSICO (OLTC) - CONEXIÓN AL STN - CAPACIDAD FINAL DE 121 A 150 MVA</v>
          </cell>
          <cell r="C406">
            <v>484711000</v>
          </cell>
          <cell r="D406">
            <v>35538000</v>
          </cell>
          <cell r="E406">
            <v>30</v>
          </cell>
          <cell r="F406">
            <v>60</v>
          </cell>
        </row>
        <row r="407">
          <cell r="A407" t="str">
            <v>N5T10</v>
          </cell>
          <cell r="B407" t="str">
            <v>TRANSFORMADOR TRIFÁSICO (OLTC) - CONEXIÓN AL STN - CAPACIDAD FINAL DE 151 A 180 MVA</v>
          </cell>
          <cell r="C407">
            <v>518654000</v>
          </cell>
          <cell r="D407">
            <v>34336000</v>
          </cell>
          <cell r="E407">
            <v>30</v>
          </cell>
          <cell r="F407">
            <v>60</v>
          </cell>
        </row>
        <row r="408">
          <cell r="A408" t="str">
            <v>N5T11</v>
          </cell>
          <cell r="B408" t="str">
            <v>AUTOTRANSFORMADOR MONOFÁSICO (OLTC) - CONEXIÓN AL STN - CAPACIDAD FINAL HASTA 20 MVA</v>
          </cell>
          <cell r="C408">
            <v>171525000</v>
          </cell>
          <cell r="D408">
            <v>48603000</v>
          </cell>
          <cell r="E408">
            <v>30</v>
          </cell>
          <cell r="F408">
            <v>53.333333333333336</v>
          </cell>
        </row>
        <row r="409">
          <cell r="A409" t="str">
            <v>N5T12</v>
          </cell>
          <cell r="B409" t="str">
            <v>AUTOTRANSFORMADOR MONOFÁSICO (OLTC) - CONEXIÓN AL STN - CAPACIDAD FINAL DE 21 A 40 MVA</v>
          </cell>
          <cell r="C409">
            <v>234549000</v>
          </cell>
          <cell r="D409">
            <v>44091000</v>
          </cell>
          <cell r="E409">
            <v>30</v>
          </cell>
          <cell r="F409">
            <v>53.333333333333336</v>
          </cell>
        </row>
        <row r="410">
          <cell r="A410" t="str">
            <v>N5T13</v>
          </cell>
          <cell r="B410" t="str">
            <v>AUTOTRANSFORMADOR MONOFÁSICO (OLTC) - CONEXIÓN AL STN - CAPACIDAD FINAL DE 41 A 50 MVA</v>
          </cell>
          <cell r="C410">
            <v>251540000</v>
          </cell>
          <cell r="D410">
            <v>39057000</v>
          </cell>
          <cell r="E410">
            <v>30</v>
          </cell>
          <cell r="F410">
            <v>53.333333333333336</v>
          </cell>
        </row>
        <row r="411">
          <cell r="A411" t="str">
            <v>N5T14</v>
          </cell>
          <cell r="B411" t="str">
            <v>AUTOTRANSFORMADOR MONOFÁSICO (OLTC) - CONEXIÓN AL STN - CAPACIDAD FINAL DE 51 A 60 MVA</v>
          </cell>
          <cell r="C411">
            <v>263494000</v>
          </cell>
          <cell r="D411">
            <v>37764000</v>
          </cell>
          <cell r="E411">
            <v>30</v>
          </cell>
          <cell r="F411">
            <v>53.333333333333336</v>
          </cell>
        </row>
        <row r="412">
          <cell r="A412" t="str">
            <v>N5T15</v>
          </cell>
          <cell r="B412" t="str">
            <v>AUTOTRANSFORMADOR MONOFÁSICO (OLTC) - CONEXIÓN AL STN - CAPACIDAD FINAL DE 61 A 90 MVA</v>
          </cell>
          <cell r="C412">
            <v>408773000</v>
          </cell>
          <cell r="D412">
            <v>35760000</v>
          </cell>
          <cell r="E412">
            <v>30</v>
          </cell>
          <cell r="F412">
            <v>53.333333333333336</v>
          </cell>
        </row>
        <row r="413">
          <cell r="A413" t="str">
            <v>N5T16</v>
          </cell>
          <cell r="B413" t="str">
            <v>AUTOTRANSFORMADOR MONOFÁSICO (OLTC) - CONEXIÓN AL STN - CAPACIDAD FINAL DE 91 A 100 MVA</v>
          </cell>
          <cell r="C413">
            <v>431218000</v>
          </cell>
          <cell r="D413">
            <v>34231000</v>
          </cell>
          <cell r="E413">
            <v>30</v>
          </cell>
          <cell r="F413">
            <v>53.333333333333336</v>
          </cell>
        </row>
        <row r="414">
          <cell r="A414" t="str">
            <v>N5T17</v>
          </cell>
          <cell r="B414" t="str">
            <v>AUTOTRANSFORMADOR MONOFÁSICO (OLTC) - CONEXIÓN AL STN - CAPACIDAD FINAL DE 101 A 120 MVA</v>
          </cell>
          <cell r="C414">
            <v>447662000</v>
          </cell>
          <cell r="D414">
            <v>33281000</v>
          </cell>
          <cell r="E414">
            <v>30</v>
          </cell>
          <cell r="F414">
            <v>53.333333333333336</v>
          </cell>
        </row>
        <row r="415">
          <cell r="A415" t="str">
            <v>N5T18</v>
          </cell>
          <cell r="B415" t="str">
            <v>AUTOTRANSFORMADOR MONOFÁSICO (OLTC) - CONEXIÓN AL STN - CAPACIDAD FINAL DE 121 A 150 MVA</v>
          </cell>
          <cell r="C415">
            <v>474457000</v>
          </cell>
          <cell r="D415">
            <v>31953000</v>
          </cell>
          <cell r="E415">
            <v>30</v>
          </cell>
          <cell r="F415">
            <v>53.333333333333336</v>
          </cell>
        </row>
        <row r="416">
          <cell r="A416" t="str">
            <v>N5T19</v>
          </cell>
          <cell r="B416" t="str">
            <v>TRANSFORMADOR TRIDEVANADO TRIFÁSICO (OLTC) - CONEXIÓN AL STN - CAPACIDAD FINAL HASTA 20 MVA</v>
          </cell>
          <cell r="C416">
            <v>177568000</v>
          </cell>
          <cell r="D416">
            <v>77123000</v>
          </cell>
          <cell r="E416">
            <v>30</v>
          </cell>
          <cell r="F416">
            <v>60</v>
          </cell>
        </row>
        <row r="417">
          <cell r="A417" t="str">
            <v>N5T20</v>
          </cell>
          <cell r="B417" t="str">
            <v>TRANSFORMADOR TRIDEVANADO TRIFÁSICO (OLTC) - CONEXIÓN AL STN - CAPACIDAD FINAL DE 21 A 40 MVA</v>
          </cell>
          <cell r="C417">
            <v>243846000</v>
          </cell>
          <cell r="D417">
            <v>58716000</v>
          </cell>
          <cell r="E417">
            <v>30</v>
          </cell>
          <cell r="F417">
            <v>60</v>
          </cell>
        </row>
        <row r="418">
          <cell r="A418" t="str">
            <v>N5T21</v>
          </cell>
          <cell r="B418" t="str">
            <v>TRANSFORMADOR TRIDEVANADO TRIFÁSICO (OLTC) - CONEXIÓN AL STN - CAPACIDAD FINAL DE 41 A 50 MVA</v>
          </cell>
          <cell r="C418">
            <v>262103000</v>
          </cell>
          <cell r="D418">
            <v>50134000</v>
          </cell>
          <cell r="E418">
            <v>30</v>
          </cell>
          <cell r="F418">
            <v>60</v>
          </cell>
        </row>
        <row r="419">
          <cell r="A419" t="str">
            <v>N5T22</v>
          </cell>
          <cell r="B419" t="str">
            <v>TRANSFORMADOR TRIDEVANADO TRIFÁSICO (OLTC) - CONEXIÓN AL STN - CAPACIDAD FINAL DE 51 A 60 MVA</v>
          </cell>
          <cell r="C419">
            <v>275341000</v>
          </cell>
          <cell r="D419">
            <v>47929000</v>
          </cell>
          <cell r="E419">
            <v>30</v>
          </cell>
          <cell r="F419">
            <v>60</v>
          </cell>
        </row>
        <row r="420">
          <cell r="A420" t="str">
            <v>N5T23</v>
          </cell>
          <cell r="B420" t="str">
            <v>TRANSFORMADOR TRIDEVANADO TRIFÁSICO (OLTC) - CONEXIÓN AL STN - CAPACIDAD FINAL DE 61 A 90 MVA</v>
          </cell>
          <cell r="C420">
            <v>422682000</v>
          </cell>
          <cell r="D420">
            <v>44513000</v>
          </cell>
          <cell r="E420">
            <v>30</v>
          </cell>
          <cell r="F420">
            <v>60</v>
          </cell>
        </row>
        <row r="421">
          <cell r="A421" t="str">
            <v>N5T24</v>
          </cell>
          <cell r="B421" t="str">
            <v>TRANSFORMADOR TRIDEVANADO TRIFÁSICO (OLTC) - CONEXIÓN AL STN - CAPACIDAD FINAL DE 91 A 120 MVA</v>
          </cell>
          <cell r="C421">
            <v>458270000</v>
          </cell>
          <cell r="D421">
            <v>40799000</v>
          </cell>
          <cell r="E421">
            <v>30</v>
          </cell>
          <cell r="F421">
            <v>60</v>
          </cell>
        </row>
        <row r="422">
          <cell r="A422" t="str">
            <v>N5T25</v>
          </cell>
          <cell r="B422" t="str">
            <v>TRANSFORMADOR TRIDEVANADO TRIFÁSICO (OLTC) - CONEXIÓN AL STN - CAPACIDAD FINAL DE MAS DE 121 MVA</v>
          </cell>
          <cell r="C422">
            <v>471952000</v>
          </cell>
          <cell r="D422">
            <v>38021000</v>
          </cell>
          <cell r="E422">
            <v>30</v>
          </cell>
          <cell r="F422">
            <v>60</v>
          </cell>
        </row>
        <row r="423">
          <cell r="A423" t="str">
            <v>N4T1</v>
          </cell>
          <cell r="B423" t="str">
            <v>TRANSFORMADOR TRIFÁSICO (OLTC) - LADO DE ALTA EN EL NIVEL 4 - CAPACIDAD FINAL HASTA 5 MVA</v>
          </cell>
          <cell r="C423">
            <v>152592000</v>
          </cell>
          <cell r="D423">
            <v>95390000</v>
          </cell>
          <cell r="E423">
            <v>30</v>
          </cell>
          <cell r="F423">
            <v>30</v>
          </cell>
        </row>
        <row r="424">
          <cell r="A424" t="str">
            <v>N4T2</v>
          </cell>
          <cell r="B424" t="str">
            <v>TRANSFORMADOR TRIFÁSICO (OLTC) - LADO DE ALTA EN EL NIVEL 4  - CAPACIDAD FINAL DE 5  A 10 MVA</v>
          </cell>
          <cell r="C424">
            <v>161743000</v>
          </cell>
          <cell r="D424">
            <v>74400000</v>
          </cell>
          <cell r="E424">
            <v>30</v>
          </cell>
          <cell r="F424">
            <v>30</v>
          </cell>
        </row>
        <row r="425">
          <cell r="A425" t="str">
            <v>N4T3</v>
          </cell>
          <cell r="B425" t="str">
            <v>TRANSFORMADOR TRIFÁSICO (OLTC) - LADO DE ALTA EN EL NIVEL 4 - CAPACIDAD FINAL DE 11 A 15 MVA</v>
          </cell>
          <cell r="C425">
            <v>172110000</v>
          </cell>
          <cell r="D425">
            <v>64011000</v>
          </cell>
          <cell r="E425">
            <v>30</v>
          </cell>
          <cell r="F425">
            <v>30</v>
          </cell>
        </row>
        <row r="426">
          <cell r="A426" t="str">
            <v>N4T4</v>
          </cell>
          <cell r="B426" t="str">
            <v>TRANSFORMADOR TRIFÁSICO (OLTC) - LADO DE ALTA EN EL NIVEL 4 - CAPACIDAD FINAL DE 16 A 20 MVA</v>
          </cell>
          <cell r="C426">
            <v>181070000</v>
          </cell>
          <cell r="D426">
            <v>57047000</v>
          </cell>
          <cell r="E426">
            <v>30</v>
          </cell>
          <cell r="F426">
            <v>30</v>
          </cell>
        </row>
        <row r="427">
          <cell r="A427" t="str">
            <v>N4T5</v>
          </cell>
          <cell r="B427" t="str">
            <v>TRANSFORMADOR TRIFÁSICO (OLTC) - LADO DE ALTA EN EL NIVEL 4 - CAPACIDAD FINAL DE 21 A 30 MVA</v>
          </cell>
          <cell r="C427">
            <v>192852000</v>
          </cell>
          <cell r="D427">
            <v>49593000</v>
          </cell>
          <cell r="E427">
            <v>30</v>
          </cell>
          <cell r="F427">
            <v>30</v>
          </cell>
        </row>
        <row r="428">
          <cell r="A428" t="str">
            <v>N4T6</v>
          </cell>
          <cell r="B428" t="str">
            <v>TRANSFORMADOR TRIFÁSICO (OLTC) - LADO DE ALTA EN EL NIVEL 4 - CAPACIDAD FINAL DE 31 A 40 MVA</v>
          </cell>
          <cell r="C428">
            <v>247740000</v>
          </cell>
          <cell r="D428">
            <v>42513000</v>
          </cell>
          <cell r="E428">
            <v>30</v>
          </cell>
          <cell r="F428">
            <v>30</v>
          </cell>
        </row>
        <row r="429">
          <cell r="A429" t="str">
            <v>N4T7</v>
          </cell>
          <cell r="B429" t="str">
            <v>TRANSFORMADOR TRIFÁSICO (OLTC) - LADO DE ALTA EN EL NIVEL 4 - CAPACIDAD FINAL DE 41 A 50 MVA</v>
          </cell>
          <cell r="C429">
            <v>261206000</v>
          </cell>
          <cell r="D429">
            <v>37201000</v>
          </cell>
          <cell r="E429">
            <v>30</v>
          </cell>
          <cell r="F429">
            <v>30</v>
          </cell>
        </row>
        <row r="430">
          <cell r="A430" t="str">
            <v>N4T8</v>
          </cell>
          <cell r="B430" t="str">
            <v>TRANSFORMADOR TRIFÁSICO (OLTC) - LADO DE ALTA EN EL NIVEL 4 - CAPACIDAD FINAL DE 51 A 60 MVA</v>
          </cell>
          <cell r="C430">
            <v>273655000</v>
          </cell>
          <cell r="D430">
            <v>32950000</v>
          </cell>
          <cell r="E430">
            <v>30</v>
          </cell>
          <cell r="F430">
            <v>30</v>
          </cell>
        </row>
        <row r="431">
          <cell r="A431" t="str">
            <v>N4T9</v>
          </cell>
          <cell r="B431" t="str">
            <v>TRANSFORMADOR TRIFÁSICO (OLTC) - LADO DE ALTA EN EL NIVEL 4 - CAPACIDAD FINAL DE 61 A 80 MVA</v>
          </cell>
          <cell r="C431">
            <v>416987000</v>
          </cell>
          <cell r="D431">
            <v>29569000</v>
          </cell>
          <cell r="E431">
            <v>30</v>
          </cell>
          <cell r="F431">
            <v>30</v>
          </cell>
        </row>
        <row r="432">
          <cell r="A432" t="str">
            <v>N4T10</v>
          </cell>
          <cell r="B432" t="str">
            <v>TRANSFORMADOR TRIFÁSICO (OLTC) - LADO DE ALTA EN EL NIVEL 4 - CAPACIDAD FINAL DE 81 A 100 MVA</v>
          </cell>
          <cell r="C432">
            <v>465610000</v>
          </cell>
          <cell r="D432">
            <v>25125000</v>
          </cell>
          <cell r="E432">
            <v>30</v>
          </cell>
          <cell r="F432">
            <v>30</v>
          </cell>
        </row>
        <row r="433">
          <cell r="A433" t="str">
            <v>N4T11</v>
          </cell>
          <cell r="B433" t="str">
            <v>TRANSFORMADOR TRIFÁSICO (OLTC) - LADO DE ALTA EN EL NIVEL 4 - CAPACIDAD FINAL MAYOR A 100 MVA</v>
          </cell>
          <cell r="C433">
            <v>470974000</v>
          </cell>
          <cell r="D433">
            <v>20350000</v>
          </cell>
          <cell r="E433">
            <v>30</v>
          </cell>
          <cell r="F433">
            <v>30</v>
          </cell>
        </row>
        <row r="434">
          <cell r="A434" t="str">
            <v>N4T12</v>
          </cell>
          <cell r="B434" t="str">
            <v>TRANSFORMADOR TRIDEVANADO TRIFÁSICO (OLTC) - LADO ALTA NIVEL 4 - CAPACIDAD FINAL HASTA 5 MVA</v>
          </cell>
          <cell r="C434">
            <v>153214000</v>
          </cell>
          <cell r="D434">
            <v>107134000</v>
          </cell>
          <cell r="E434">
            <v>30</v>
          </cell>
          <cell r="F434">
            <v>30</v>
          </cell>
        </row>
        <row r="435">
          <cell r="A435" t="str">
            <v>N4T13</v>
          </cell>
          <cell r="B435" t="str">
            <v>TRANSFORMADOR TRIDEVANADO TRIFÁSICO (OLTC) - LADO ALTA NIVEL 4 - CAPACIDAD FINAL DE 6 A 10 MVA</v>
          </cell>
          <cell r="C435">
            <v>164096000</v>
          </cell>
          <cell r="D435">
            <v>86212000</v>
          </cell>
          <cell r="E435">
            <v>30</v>
          </cell>
          <cell r="F435">
            <v>30</v>
          </cell>
        </row>
        <row r="436">
          <cell r="A436" t="str">
            <v>N4T14</v>
          </cell>
          <cell r="B436" t="str">
            <v>TRANSFORMADOR TRIDEVANADO TRIFÁSICO (OLTC) - LADO ALTA NIVEL 4 - CAPACIDAD FINAL DE 11 A 20 MVA</v>
          </cell>
          <cell r="C436">
            <v>180004000</v>
          </cell>
          <cell r="D436">
            <v>72187000</v>
          </cell>
          <cell r="E436">
            <v>30</v>
          </cell>
          <cell r="F436">
            <v>30</v>
          </cell>
        </row>
        <row r="437">
          <cell r="A437" t="str">
            <v>N4T15</v>
          </cell>
          <cell r="B437" t="str">
            <v>TRANSFORMADOR TRIDEVANADO TRIFÁSICO (OLTC) - LADO ALTA NIVEL 4 - CAPACIDAD FINAL DE 21 A 30 MVA</v>
          </cell>
          <cell r="C437">
            <v>198017000</v>
          </cell>
          <cell r="D437">
            <v>59343000</v>
          </cell>
          <cell r="E437">
            <v>30</v>
          </cell>
          <cell r="F437">
            <v>30</v>
          </cell>
        </row>
        <row r="438">
          <cell r="A438" t="str">
            <v>N4T16</v>
          </cell>
          <cell r="B438" t="str">
            <v>TRANSFORMADOR TRIDEVANADO TRIFÁSICO (OLTC) - LADO ALTA NIVEL 4 - CAPACIDAD FINAL DE 31 A 40 MVA</v>
          </cell>
          <cell r="C438">
            <v>253892000</v>
          </cell>
          <cell r="D438">
            <v>50807000</v>
          </cell>
          <cell r="E438">
            <v>30</v>
          </cell>
          <cell r="F438">
            <v>30</v>
          </cell>
        </row>
        <row r="439">
          <cell r="A439" t="str">
            <v>N4T17</v>
          </cell>
          <cell r="B439" t="str">
            <v>TRANSFORMADOR TRIDEVANADO TRIFÁSICO (OLTC) - LADO ALTA NIVEL 4 - CAPACIDAD FINAL DE 41 A 50 MVA</v>
          </cell>
          <cell r="C439">
            <v>268073000</v>
          </cell>
          <cell r="D439">
            <v>44404000</v>
          </cell>
          <cell r="E439">
            <v>30</v>
          </cell>
          <cell r="F439">
            <v>30</v>
          </cell>
        </row>
        <row r="440">
          <cell r="A440" t="str">
            <v>N4T18</v>
          </cell>
          <cell r="B440" t="str">
            <v>TRANSFORMADOR TRIDEVANADO TRIFÁSICO (OLTC) - LADO ALTA NIVEL 4 - CAPACIDAD FINAL DE 51 A 60 MVA</v>
          </cell>
          <cell r="C440">
            <v>281030000</v>
          </cell>
          <cell r="D440">
            <v>39278000</v>
          </cell>
          <cell r="E440">
            <v>30</v>
          </cell>
          <cell r="F440">
            <v>30</v>
          </cell>
        </row>
        <row r="441">
          <cell r="A441" t="str">
            <v>N4T19</v>
          </cell>
          <cell r="B441" t="str">
            <v>TRANSFORMADOR TRIDEVANADO TRIFÁSICO (OLTC) - LADO ALTA NIVEL 4 - CAPACIDAD FINAL MAYOR A 60 MVA</v>
          </cell>
          <cell r="C441">
            <v>282338000</v>
          </cell>
          <cell r="D441">
            <v>33289000</v>
          </cell>
          <cell r="E441">
            <v>30</v>
          </cell>
          <cell r="F441">
            <v>30</v>
          </cell>
        </row>
        <row r="442">
          <cell r="A442" t="str">
            <v>N3T1</v>
          </cell>
          <cell r="B442" t="str">
            <v>TRANSFORMADOR TRIFÁSICO (NLTC) - LADO ALTA NIVEL 3 - CAPACIDAD FINAL DE 0.5 A 2.5 MVA</v>
          </cell>
          <cell r="C442">
            <v>96712000</v>
          </cell>
          <cell r="D442">
            <v>53376000</v>
          </cell>
          <cell r="E442">
            <v>30</v>
          </cell>
          <cell r="F442">
            <v>30</v>
          </cell>
        </row>
        <row r="443">
          <cell r="A443" t="str">
            <v>N3T2</v>
          </cell>
          <cell r="B443" t="str">
            <v>TRANSFORMADOR TRIFÁSICO (NLTC) - LADO ALTA NIVEL 3 - CAPACIDAD FINAL DE 2.6 A 6 MVA</v>
          </cell>
          <cell r="C443">
            <v>103303000</v>
          </cell>
          <cell r="D443">
            <v>47184000</v>
          </cell>
          <cell r="E443">
            <v>30</v>
          </cell>
          <cell r="F443">
            <v>30</v>
          </cell>
        </row>
        <row r="444">
          <cell r="A444" t="str">
            <v>N3T3</v>
          </cell>
          <cell r="B444" t="str">
            <v>TRANSFORMADOR TRIFÁSICO (OLTC) - LADO ALTA NIVEL 3 - CAPACIDAD FINAL DE 6.1 A 10 MVA</v>
          </cell>
          <cell r="C444">
            <v>112806000</v>
          </cell>
          <cell r="D444">
            <v>43497000</v>
          </cell>
          <cell r="E444">
            <v>30</v>
          </cell>
          <cell r="F444">
            <v>30</v>
          </cell>
        </row>
        <row r="445">
          <cell r="A445" t="str">
            <v>N3T4</v>
          </cell>
          <cell r="B445" t="str">
            <v>TRANSFORMADOR TRIFÁSICO (OLTC) - LADO ALTA NIVEL 3 - CAPACIDAD FINAL DE 11 A 15 MVA</v>
          </cell>
          <cell r="C445">
            <v>126108000</v>
          </cell>
          <cell r="D445">
            <v>40679000</v>
          </cell>
          <cell r="E445">
            <v>30</v>
          </cell>
          <cell r="F445">
            <v>30</v>
          </cell>
        </row>
        <row r="446">
          <cell r="A446" t="str">
            <v>N3T5</v>
          </cell>
          <cell r="B446" t="str">
            <v>TRANSFORMADOR TRIFÁSICO (OLTC) - LADO ALTA NIVEL 3 - CAPACIDAD FINAL DE 16 A 20 MVA</v>
          </cell>
          <cell r="C446">
            <v>138748000</v>
          </cell>
          <cell r="D446">
            <v>38765000</v>
          </cell>
          <cell r="E446">
            <v>30</v>
          </cell>
          <cell r="F446">
            <v>30</v>
          </cell>
        </row>
        <row r="447">
          <cell r="A447" t="str">
            <v>N3T6</v>
          </cell>
          <cell r="B447" t="str">
            <v>TRANSFORMADOR TRIFÁSICO (OLTC) - LADO ALTA NIVEL 3 - CAPACIDAD FINAL DE 21 A 30 MVA</v>
          </cell>
          <cell r="C447">
            <v>157082000</v>
          </cell>
          <cell r="D447">
            <v>36717000</v>
          </cell>
          <cell r="E447">
            <v>30</v>
          </cell>
          <cell r="F447">
            <v>30</v>
          </cell>
        </row>
        <row r="448">
          <cell r="A448" t="str">
            <v>N3T7</v>
          </cell>
          <cell r="B448" t="str">
            <v>TRANSFORMADOR TRIFÁSICO (OLTC) - LADO ALTA NIVEL 3 - CAPACIDAD FINAL MAYOR A 31 MVA</v>
          </cell>
          <cell r="C448">
            <v>208869000</v>
          </cell>
          <cell r="D448">
            <v>34070000</v>
          </cell>
          <cell r="E448">
            <v>30</v>
          </cell>
          <cell r="F448">
            <v>30</v>
          </cell>
        </row>
        <row r="451">
          <cell r="A451" t="str">
            <v>UC-97</v>
          </cell>
          <cell r="B451" t="str">
            <v>DESCRIPCIÓN UNIDAD CONSTRUCTIVA</v>
          </cell>
          <cell r="C451" t="str">
            <v xml:space="preserve">097VALOR UNITARIO[$/MVADic 2007] </v>
          </cell>
          <cell r="D451" t="str">
            <v xml:space="preserve">097 VALOR UNITARIO[$/kVARDic 2007] </v>
          </cell>
          <cell r="E451" t="str">
            <v>VIDA ÚTIL</v>
          </cell>
          <cell r="F451" t="str">
            <v>Area Reconocida</v>
          </cell>
        </row>
        <row r="452">
          <cell r="A452" t="str">
            <v>N4CR1</v>
          </cell>
          <cell r="B452" t="str">
            <v>COMPENSACIÓN REACTIVA - CADACIDAD FINAL MAYOR DE  3 A 6 MVAr - NIVEL 4</v>
          </cell>
          <cell r="C452">
            <v>31883000</v>
          </cell>
          <cell r="D452">
            <v>16740</v>
          </cell>
          <cell r="E452">
            <v>30</v>
          </cell>
        </row>
        <row r="453">
          <cell r="A453" t="str">
            <v>N4CR2</v>
          </cell>
          <cell r="B453" t="str">
            <v>COMPENSACIÓN REACTIVA - CADACIDAD FINAL MAYOR DE  6 A 12 MVAr - NIVEL 4</v>
          </cell>
          <cell r="C453">
            <v>36038000</v>
          </cell>
          <cell r="D453">
            <v>14820</v>
          </cell>
          <cell r="E453">
            <v>30</v>
          </cell>
        </row>
        <row r="454">
          <cell r="A454" t="str">
            <v>N4CR3</v>
          </cell>
          <cell r="B454" t="str">
            <v>COMPENSACIÓN REACTIVA - CADACIDAD FINAL MAYOR DE  12 A 18 MVAr - NIVEL 4</v>
          </cell>
          <cell r="C454">
            <v>42492000</v>
          </cell>
          <cell r="D454">
            <v>13550</v>
          </cell>
          <cell r="E454">
            <v>30</v>
          </cell>
        </row>
        <row r="455">
          <cell r="A455" t="str">
            <v>N4CR4</v>
          </cell>
          <cell r="B455" t="str">
            <v>COMPENSACIÓN REACTIVA - CADACIDAD FINAL MAYOR DE  18 A 54 MVAr - NIVEL 4</v>
          </cell>
          <cell r="C455">
            <v>73560000</v>
          </cell>
          <cell r="D455">
            <v>13130</v>
          </cell>
          <cell r="E455">
            <v>30</v>
          </cell>
        </row>
        <row r="456">
          <cell r="A456" t="str">
            <v>N4CR5</v>
          </cell>
          <cell r="B456" t="str">
            <v>COMPENSACIÓN REACTIVA - CADACIDAD FINAL MAYOR DE  54 A 90 MVAr - NIVEL 4</v>
          </cell>
          <cell r="C456">
            <v>130401000</v>
          </cell>
          <cell r="D456">
            <v>13130</v>
          </cell>
          <cell r="E456">
            <v>30</v>
          </cell>
        </row>
        <row r="457">
          <cell r="A457" t="str">
            <v>N3CR1</v>
          </cell>
          <cell r="B457" t="str">
            <v>COMPENSACIÓN REACTIVA - CADACIDAD FINAL MAYOR DE  1,2 A 2,4 MVAr - NIVEL 3</v>
          </cell>
          <cell r="C457">
            <v>21112000</v>
          </cell>
          <cell r="D457">
            <v>20740</v>
          </cell>
          <cell r="E457">
            <v>30</v>
          </cell>
        </row>
        <row r="458">
          <cell r="A458" t="str">
            <v>N3CR2</v>
          </cell>
          <cell r="B458" t="str">
            <v>COMPENSACIÓN REACTIVA - CADACIDAD FINAL MAYOR DE  2,4 A 5,4 MVAr - NIVEL 3</v>
          </cell>
          <cell r="C458">
            <v>22833000</v>
          </cell>
          <cell r="D458">
            <v>17980</v>
          </cell>
          <cell r="E458">
            <v>30</v>
          </cell>
        </row>
        <row r="459">
          <cell r="A459" t="str">
            <v>N3CR3</v>
          </cell>
          <cell r="B459" t="str">
            <v>COMPENSACIÓN REACTIVA - CADACIDAD FINAL MAYOR DE  5,4 A 14,4 MVAr - NIVEL 3</v>
          </cell>
          <cell r="C459">
            <v>26589000</v>
          </cell>
          <cell r="D459">
            <v>15920</v>
          </cell>
          <cell r="E459">
            <v>30</v>
          </cell>
        </row>
        <row r="460">
          <cell r="A460" t="str">
            <v>N3CR4</v>
          </cell>
          <cell r="B460" t="str">
            <v>COMPENSACIÓN REACTIVA - CADACIDAD FINAL MAYOR DE  14,4 A 28,8 MVAr - NIVEL 3</v>
          </cell>
          <cell r="C460">
            <v>48879000</v>
          </cell>
          <cell r="D460">
            <v>15920</v>
          </cell>
          <cell r="E460">
            <v>30</v>
          </cell>
        </row>
        <row r="461">
          <cell r="A461" t="str">
            <v>N3CR5</v>
          </cell>
          <cell r="B461" t="str">
            <v>COMPENSACIÓN REACTIVA - CADACIDAD FINAL MAYOR DE  28,8 A 43,2 MVAr - NIVEL 3</v>
          </cell>
          <cell r="C461">
            <v>71680000</v>
          </cell>
          <cell r="D461">
            <v>15920</v>
          </cell>
          <cell r="E461">
            <v>30</v>
          </cell>
        </row>
        <row r="462">
          <cell r="A462" t="str">
            <v>N2CR1</v>
          </cell>
          <cell r="B462" t="str">
            <v>COMPENSACIÓN REACTIVA - CADACIDAD FINAL MAYOR DE  90 A 180 kVAr - NIVEL 2</v>
          </cell>
          <cell r="C462">
            <v>10525000</v>
          </cell>
          <cell r="D462">
            <v>35930</v>
          </cell>
          <cell r="E462">
            <v>30</v>
          </cell>
        </row>
        <row r="463">
          <cell r="A463" t="str">
            <v>N2CR2</v>
          </cell>
          <cell r="B463" t="str">
            <v>COMPENSACIÓN REACTIVA - CADACIDAD FINAL MAYOR DE  180 A 360 kVAr - NIVEL 2</v>
          </cell>
          <cell r="C463">
            <v>10608000</v>
          </cell>
          <cell r="D463">
            <v>31810</v>
          </cell>
          <cell r="E463">
            <v>30</v>
          </cell>
        </row>
        <row r="464">
          <cell r="A464" t="str">
            <v>N2CR3</v>
          </cell>
          <cell r="B464" t="str">
            <v>COMPENSACIÓN REACTIVA - CADACIDAD FINAL MAYOR DE  360 A 600 kVAr - NIVEL 2</v>
          </cell>
          <cell r="C464">
            <v>11641000</v>
          </cell>
          <cell r="D464">
            <v>28490</v>
          </cell>
          <cell r="E464">
            <v>30</v>
          </cell>
        </row>
        <row r="465">
          <cell r="A465" t="str">
            <v>N2CR4</v>
          </cell>
          <cell r="B465" t="str">
            <v>COMPENSACIÓN REACTIVA - CADACIDAD FINAL MAYOR DE  600 A 1200 kVAr - NIVEL 2</v>
          </cell>
          <cell r="C465">
            <v>12304000</v>
          </cell>
          <cell r="D465">
            <v>25230</v>
          </cell>
          <cell r="E465">
            <v>30</v>
          </cell>
        </row>
        <row r="466">
          <cell r="A466" t="str">
            <v>N2CR5</v>
          </cell>
          <cell r="B466" t="str">
            <v>COMPENSACIÓN REACTIVA - CADACIDAD FINAL MAYOR DE  1200 A 2400 kVAr - NIVEL 2</v>
          </cell>
          <cell r="C466">
            <v>13243000</v>
          </cell>
          <cell r="D466">
            <v>22340</v>
          </cell>
          <cell r="E466">
            <v>30</v>
          </cell>
        </row>
        <row r="467">
          <cell r="A467" t="str">
            <v>N2CR6</v>
          </cell>
          <cell r="B467" t="str">
            <v>COMPENSACIÓN REACTIVA - CADACIDAD FINAL MAYOR DE  2400 A 3600 kVAr - NIVEL 2</v>
          </cell>
          <cell r="C467">
            <v>14655000</v>
          </cell>
          <cell r="D467">
            <v>20420</v>
          </cell>
          <cell r="E467">
            <v>30</v>
          </cell>
        </row>
      </sheetData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aloración"/>
      <sheetName val="Sensibilidades"/>
      <sheetName val="Supuestos"/>
      <sheetName val="CD y D"/>
      <sheetName val="Estado de Pérdidas y Ganancias"/>
      <sheetName val="P&amp;G Generación"/>
      <sheetName val="P&amp;G D y C"/>
      <sheetName val="Flujo de Caja"/>
      <sheetName val="Balance General"/>
      <sheetName val="Ingresos"/>
      <sheetName val="Costos y Gastos"/>
      <sheetName val="Subsidios y Contribuciones"/>
      <sheetName val="Optimización Financiera"/>
      <sheetName val="Acuerdos de Pago"/>
      <sheetName val="Deuda Existente"/>
      <sheetName val="Deuda Nueva"/>
      <sheetName val="Activos Existentes"/>
      <sheetName val="Activos Nuevos"/>
      <sheetName val="Overdraft "/>
      <sheetName val="Impuestos"/>
      <sheetName val="Utilidad Fisc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VAR"/>
      <sheetName val="SUM"/>
      <sheetName val="11"/>
      <sheetName val="12"/>
      <sheetName val="13"/>
      <sheetName val="14"/>
      <sheetName val="15"/>
      <sheetName val="16"/>
      <sheetName val="17"/>
      <sheetName val="18"/>
      <sheetName val="19"/>
      <sheetName val="21"/>
      <sheetName val="22"/>
      <sheetName val="23"/>
      <sheetName val="24"/>
      <sheetName val="25"/>
      <sheetName val="26"/>
      <sheetName val="27"/>
      <sheetName val="28"/>
      <sheetName val="3"/>
      <sheetName val="Analisis Clientes"/>
      <sheetName val="Activo"/>
      <sheetName val="Pas y Pat"/>
      <sheetName val="PyG "/>
      <sheetName val="indices"/>
      <sheetName val="PE"/>
      <sheetName val="ROTACION"/>
      <sheetName val="Hoja1"/>
    </sheetNames>
    <sheetDataSet>
      <sheetData sheetId="0" refreshError="1">
        <row r="8">
          <cell r="A8" t="str">
            <v>Cuenta</v>
          </cell>
        </row>
        <row r="9">
          <cell r="A9">
            <v>1105</v>
          </cell>
          <cell r="B9" t="str">
            <v>CAJA</v>
          </cell>
          <cell r="C9">
            <v>1152736</v>
          </cell>
          <cell r="D9">
            <v>0</v>
          </cell>
        </row>
        <row r="10">
          <cell r="A10">
            <v>1110</v>
          </cell>
          <cell r="B10" t="str">
            <v>BANCOS</v>
          </cell>
          <cell r="C10">
            <v>22955190</v>
          </cell>
          <cell r="D10">
            <v>0</v>
          </cell>
        </row>
        <row r="11">
          <cell r="A11">
            <v>1120</v>
          </cell>
          <cell r="B11" t="str">
            <v>CUENTAS DE AHORRO</v>
          </cell>
          <cell r="C11">
            <v>5558880</v>
          </cell>
          <cell r="D11">
            <v>36434742</v>
          </cell>
        </row>
        <row r="12">
          <cell r="A12">
            <v>1125</v>
          </cell>
          <cell r="B12" t="str">
            <v>FONDOS</v>
          </cell>
          <cell r="C12">
            <v>0</v>
          </cell>
          <cell r="D12">
            <v>0</v>
          </cell>
        </row>
        <row r="14">
          <cell r="A14">
            <v>1205</v>
          </cell>
          <cell r="B14" t="str">
            <v>ACCIONES</v>
          </cell>
          <cell r="C14">
            <v>0</v>
          </cell>
          <cell r="D14">
            <v>0</v>
          </cell>
        </row>
        <row r="15">
          <cell r="A15">
            <v>1210</v>
          </cell>
          <cell r="B15" t="str">
            <v>CUOTAS O PARTES DE INTERÉS SOCIAL</v>
          </cell>
          <cell r="C15">
            <v>0</v>
          </cell>
          <cell r="D15">
            <v>0</v>
          </cell>
        </row>
        <row r="16">
          <cell r="A16">
            <v>1215</v>
          </cell>
          <cell r="B16" t="str">
            <v>INVERSIONES EN BONOS</v>
          </cell>
          <cell r="C16">
            <v>0</v>
          </cell>
          <cell r="D16">
            <v>0</v>
          </cell>
        </row>
        <row r="17">
          <cell r="A17">
            <v>1220</v>
          </cell>
          <cell r="B17" t="str">
            <v>CÉDULAS</v>
          </cell>
          <cell r="C17">
            <v>0</v>
          </cell>
          <cell r="D17">
            <v>0</v>
          </cell>
        </row>
        <row r="18">
          <cell r="A18">
            <v>1225</v>
          </cell>
          <cell r="B18" t="str">
            <v>CERTIFICADOS</v>
          </cell>
          <cell r="C18">
            <v>0</v>
          </cell>
          <cell r="D18">
            <v>0</v>
          </cell>
        </row>
        <row r="19">
          <cell r="A19">
            <v>1230</v>
          </cell>
          <cell r="B19" t="str">
            <v>PAPELES COMERCIALES</v>
          </cell>
          <cell r="C19">
            <v>0</v>
          </cell>
          <cell r="D19">
            <v>0</v>
          </cell>
        </row>
        <row r="20">
          <cell r="A20">
            <v>1235</v>
          </cell>
          <cell r="B20" t="str">
            <v>TÍTULOS</v>
          </cell>
          <cell r="C20">
            <v>0</v>
          </cell>
          <cell r="D20">
            <v>0</v>
          </cell>
        </row>
        <row r="21">
          <cell r="A21">
            <v>1240</v>
          </cell>
          <cell r="B21" t="str">
            <v>ACEPTACIONES BANCARIAS O FINANCIERAS</v>
          </cell>
          <cell r="C21">
            <v>0</v>
          </cell>
          <cell r="D21">
            <v>0</v>
          </cell>
        </row>
        <row r="22">
          <cell r="A22">
            <v>1245</v>
          </cell>
          <cell r="B22" t="str">
            <v>DERECHOS FIDUCIARIOS</v>
          </cell>
          <cell r="C22">
            <v>172641828</v>
          </cell>
          <cell r="D22">
            <v>0</v>
          </cell>
        </row>
        <row r="23">
          <cell r="A23">
            <v>1250</v>
          </cell>
          <cell r="B23" t="str">
            <v>DERECHOS DE RECOMPRA INV NEG (REPOS)</v>
          </cell>
          <cell r="C23">
            <v>0</v>
          </cell>
          <cell r="D23">
            <v>0</v>
          </cell>
        </row>
        <row r="24">
          <cell r="A24">
            <v>1255</v>
          </cell>
          <cell r="B24" t="str">
            <v>OBLIGATORIAS</v>
          </cell>
          <cell r="C24">
            <v>304000</v>
          </cell>
          <cell r="D24">
            <v>304000</v>
          </cell>
        </row>
        <row r="25">
          <cell r="A25">
            <v>1260</v>
          </cell>
          <cell r="B25" t="str">
            <v>CUENTAS EN PARTICIPACIÓN</v>
          </cell>
          <cell r="C25">
            <v>0</v>
          </cell>
          <cell r="D25">
            <v>0</v>
          </cell>
        </row>
        <row r="26">
          <cell r="A26">
            <v>1295</v>
          </cell>
          <cell r="B26" t="str">
            <v>OTRAS INVERSIONES</v>
          </cell>
          <cell r="C26">
            <v>0</v>
          </cell>
          <cell r="D26">
            <v>0</v>
          </cell>
        </row>
        <row r="27">
          <cell r="A27">
            <v>1299</v>
          </cell>
          <cell r="B27" t="str">
            <v>PROVISIONES</v>
          </cell>
          <cell r="C27">
            <v>0</v>
          </cell>
          <cell r="D27">
            <v>0</v>
          </cell>
        </row>
        <row r="29">
          <cell r="A29">
            <v>1305</v>
          </cell>
          <cell r="B29" t="str">
            <v>CLIENTES</v>
          </cell>
          <cell r="C29">
            <v>302152647</v>
          </cell>
          <cell r="D29">
            <v>365403238</v>
          </cell>
        </row>
        <row r="30">
          <cell r="A30">
            <v>1310</v>
          </cell>
          <cell r="B30" t="str">
            <v>CUENTA CORRIENTES COMERCIALES</v>
          </cell>
          <cell r="C30">
            <v>306054</v>
          </cell>
          <cell r="D30">
            <v>573750</v>
          </cell>
        </row>
        <row r="31">
          <cell r="A31">
            <v>1315</v>
          </cell>
          <cell r="B31" t="str">
            <v>CUENTAS POR COBRAR CASA MATRIZ</v>
          </cell>
          <cell r="C31">
            <v>0</v>
          </cell>
          <cell r="D31">
            <v>0</v>
          </cell>
        </row>
        <row r="32">
          <cell r="A32">
            <v>1320</v>
          </cell>
          <cell r="B32" t="str">
            <v>CUENTAS POR COBRAR A VINC ECONOMICOS</v>
          </cell>
          <cell r="C32">
            <v>0</v>
          </cell>
          <cell r="D32">
            <v>0</v>
          </cell>
        </row>
        <row r="33">
          <cell r="A33">
            <v>1323</v>
          </cell>
          <cell r="B33" t="str">
            <v>CUENTAS POR COBRAR A DIRECTORES</v>
          </cell>
          <cell r="C33">
            <v>0</v>
          </cell>
          <cell r="D33">
            <v>0</v>
          </cell>
        </row>
        <row r="34">
          <cell r="A34">
            <v>1325</v>
          </cell>
          <cell r="B34" t="str">
            <v>CUENTAS POR COBRAR A SOCIOS O ACCIONIS</v>
          </cell>
          <cell r="C34">
            <v>51270682</v>
          </cell>
          <cell r="D34">
            <v>0</v>
          </cell>
        </row>
        <row r="35">
          <cell r="A35">
            <v>1328</v>
          </cell>
          <cell r="B35" t="str">
            <v>APORTES POR COBRAR</v>
          </cell>
          <cell r="C35">
            <v>0</v>
          </cell>
          <cell r="D35">
            <v>0</v>
          </cell>
        </row>
        <row r="36">
          <cell r="A36">
            <v>1330</v>
          </cell>
          <cell r="B36" t="str">
            <v>ANTICIPOS Y AVANCES</v>
          </cell>
          <cell r="C36">
            <v>3438667</v>
          </cell>
          <cell r="D36">
            <v>1600000</v>
          </cell>
        </row>
        <row r="37">
          <cell r="A37">
            <v>1332</v>
          </cell>
          <cell r="B37" t="str">
            <v>CUENTAS DE OPERACIÓN CONJUNTA</v>
          </cell>
          <cell r="C37">
            <v>0</v>
          </cell>
          <cell r="D37">
            <v>0</v>
          </cell>
        </row>
        <row r="38">
          <cell r="A38">
            <v>1335</v>
          </cell>
          <cell r="B38" t="str">
            <v>DEPÓSITOS</v>
          </cell>
          <cell r="C38">
            <v>0</v>
          </cell>
          <cell r="D38">
            <v>0</v>
          </cell>
        </row>
        <row r="39">
          <cell r="A39">
            <v>1340</v>
          </cell>
          <cell r="B39" t="str">
            <v>PROMESAS DE COMPRAVENTA</v>
          </cell>
          <cell r="C39">
            <v>0</v>
          </cell>
          <cell r="D39">
            <v>0</v>
          </cell>
        </row>
        <row r="40">
          <cell r="A40">
            <v>1345</v>
          </cell>
          <cell r="B40" t="str">
            <v>INGRESOS POR COBRAR</v>
          </cell>
          <cell r="C40">
            <v>0</v>
          </cell>
          <cell r="D40">
            <v>0</v>
          </cell>
        </row>
        <row r="41">
          <cell r="A41">
            <v>1350</v>
          </cell>
          <cell r="B41" t="str">
            <v>RETENCIÓN SOBRE CONTRATOS</v>
          </cell>
          <cell r="C41">
            <v>0</v>
          </cell>
          <cell r="D41">
            <v>0</v>
          </cell>
        </row>
        <row r="42">
          <cell r="A42">
            <v>1355</v>
          </cell>
          <cell r="B42" t="str">
            <v>ANTICIPO DE IMPTOS. Y CONTRIB - SDOS FVOR</v>
          </cell>
          <cell r="C42">
            <v>61480030</v>
          </cell>
          <cell r="D42">
            <v>77343244</v>
          </cell>
        </row>
        <row r="43">
          <cell r="A43">
            <v>1360</v>
          </cell>
          <cell r="B43" t="str">
            <v>RECLAMACIONES</v>
          </cell>
          <cell r="C43">
            <v>0</v>
          </cell>
          <cell r="D43">
            <v>0</v>
          </cell>
        </row>
        <row r="44">
          <cell r="A44">
            <v>1365</v>
          </cell>
          <cell r="B44" t="str">
            <v>CUENTAS POR COBRAR A TRABAJADORES</v>
          </cell>
          <cell r="C44">
            <v>4679496</v>
          </cell>
          <cell r="D44">
            <v>0</v>
          </cell>
        </row>
        <row r="45">
          <cell r="A45">
            <v>1370</v>
          </cell>
          <cell r="B45" t="str">
            <v>PRÉSTAMOS A PARTICULARES</v>
          </cell>
          <cell r="C45">
            <v>0</v>
          </cell>
          <cell r="D45">
            <v>0</v>
          </cell>
        </row>
        <row r="46">
          <cell r="A46">
            <v>1380</v>
          </cell>
          <cell r="B46" t="str">
            <v>DEUDORES VARIOS</v>
          </cell>
          <cell r="C46">
            <v>0</v>
          </cell>
          <cell r="D46">
            <v>0</v>
          </cell>
        </row>
        <row r="47">
          <cell r="A47">
            <v>1385</v>
          </cell>
          <cell r="B47" t="str">
            <v>DERECHOS DE RECOMPRA CARTERA NEG</v>
          </cell>
          <cell r="C47">
            <v>0</v>
          </cell>
          <cell r="D47">
            <v>0</v>
          </cell>
        </row>
        <row r="48">
          <cell r="A48">
            <v>1390</v>
          </cell>
          <cell r="B48" t="str">
            <v>DEUDAS DE DIFÍCIL COBRO</v>
          </cell>
          <cell r="C48">
            <v>0</v>
          </cell>
          <cell r="D48">
            <v>0</v>
          </cell>
        </row>
        <row r="49">
          <cell r="A49">
            <v>1399</v>
          </cell>
          <cell r="B49" t="str">
            <v>PROVISIONES</v>
          </cell>
          <cell r="C49">
            <v>0</v>
          </cell>
          <cell r="D49">
            <v>0</v>
          </cell>
        </row>
        <row r="51">
          <cell r="A51">
            <v>1405</v>
          </cell>
          <cell r="B51" t="str">
            <v>MATERIAS PRIMAS</v>
          </cell>
          <cell r="C51">
            <v>22249954</v>
          </cell>
          <cell r="D51">
            <v>55142510</v>
          </cell>
        </row>
        <row r="52">
          <cell r="A52">
            <v>1410</v>
          </cell>
          <cell r="B52" t="str">
            <v>PRODUCTOS EN PROCESO</v>
          </cell>
          <cell r="C52">
            <v>0</v>
          </cell>
          <cell r="D52">
            <v>0</v>
          </cell>
        </row>
        <row r="53">
          <cell r="A53">
            <v>1415</v>
          </cell>
          <cell r="B53" t="str">
            <v>OBRAS DE CONSTRUCCIÓN EN CURSO</v>
          </cell>
          <cell r="C53">
            <v>0</v>
          </cell>
          <cell r="D53">
            <v>0</v>
          </cell>
        </row>
        <row r="54">
          <cell r="A54">
            <v>1417</v>
          </cell>
          <cell r="B54" t="str">
            <v>OBRAS DE URBANISMO</v>
          </cell>
          <cell r="C54">
            <v>0</v>
          </cell>
          <cell r="D54">
            <v>0</v>
          </cell>
        </row>
        <row r="55">
          <cell r="A55">
            <v>1420</v>
          </cell>
          <cell r="B55" t="str">
            <v>CONTRATOS EN EJECUCIÓN</v>
          </cell>
          <cell r="C55">
            <v>0</v>
          </cell>
          <cell r="D55">
            <v>0</v>
          </cell>
        </row>
        <row r="56">
          <cell r="A56">
            <v>1425</v>
          </cell>
          <cell r="B56" t="str">
            <v>CULTIVOS EN DESARROLLO</v>
          </cell>
          <cell r="C56">
            <v>0</v>
          </cell>
          <cell r="D56">
            <v>0</v>
          </cell>
        </row>
        <row r="57">
          <cell r="A57">
            <v>1428</v>
          </cell>
          <cell r="B57" t="str">
            <v>PLANTACIONES AGRÍCOLAS</v>
          </cell>
          <cell r="C57">
            <v>0</v>
          </cell>
          <cell r="D57">
            <v>0</v>
          </cell>
        </row>
        <row r="58">
          <cell r="A58">
            <v>1430</v>
          </cell>
          <cell r="B58" t="str">
            <v>PRODUCTOS TERMINADOS</v>
          </cell>
          <cell r="C58">
            <v>5466405</v>
          </cell>
          <cell r="D58">
            <v>0</v>
          </cell>
        </row>
        <row r="59">
          <cell r="A59">
            <v>1435</v>
          </cell>
          <cell r="B59" t="str">
            <v>MERCANCÍAS NO FABRICADAS POR EMPRESA</v>
          </cell>
          <cell r="C59">
            <v>0</v>
          </cell>
          <cell r="D59">
            <v>0</v>
          </cell>
        </row>
        <row r="60">
          <cell r="A60">
            <v>1440</v>
          </cell>
          <cell r="B60" t="str">
            <v>BIENES RAÍCES PARA LA VENTA</v>
          </cell>
          <cell r="C60">
            <v>0</v>
          </cell>
          <cell r="D60">
            <v>0</v>
          </cell>
        </row>
        <row r="61">
          <cell r="A61">
            <v>1445</v>
          </cell>
          <cell r="B61" t="str">
            <v>SEMOVIENTES</v>
          </cell>
          <cell r="C61">
            <v>0</v>
          </cell>
          <cell r="D61">
            <v>0</v>
          </cell>
        </row>
        <row r="62">
          <cell r="A62">
            <v>1450</v>
          </cell>
          <cell r="B62" t="str">
            <v>TERRENOS</v>
          </cell>
          <cell r="C62">
            <v>0</v>
          </cell>
          <cell r="D62">
            <v>0</v>
          </cell>
        </row>
        <row r="63">
          <cell r="A63">
            <v>1455</v>
          </cell>
          <cell r="B63" t="str">
            <v>MATERIALES, REPUESTOS Y ACCESORIOS</v>
          </cell>
          <cell r="C63">
            <v>0</v>
          </cell>
          <cell r="D63">
            <v>0</v>
          </cell>
        </row>
        <row r="64">
          <cell r="A64">
            <v>1460</v>
          </cell>
          <cell r="B64" t="str">
            <v>ENVASES Y EMPAQUES</v>
          </cell>
          <cell r="C64">
            <v>0</v>
          </cell>
          <cell r="D64">
            <v>0</v>
          </cell>
        </row>
        <row r="65">
          <cell r="A65">
            <v>1465</v>
          </cell>
          <cell r="B65" t="str">
            <v>INVENTARIOS EN TRANSITO</v>
          </cell>
          <cell r="C65">
            <v>0</v>
          </cell>
          <cell r="D65">
            <v>0</v>
          </cell>
        </row>
        <row r="66">
          <cell r="A66">
            <v>1499</v>
          </cell>
          <cell r="B66" t="str">
            <v>PROVISIONES</v>
          </cell>
          <cell r="C66">
            <v>0</v>
          </cell>
          <cell r="D66">
            <v>0</v>
          </cell>
        </row>
        <row r="68">
          <cell r="A68">
            <v>1504</v>
          </cell>
          <cell r="B68" t="str">
            <v>TERRENOS</v>
          </cell>
          <cell r="C68">
            <v>0</v>
          </cell>
          <cell r="D68">
            <v>0</v>
          </cell>
        </row>
        <row r="69">
          <cell r="A69">
            <v>1506</v>
          </cell>
          <cell r="B69" t="str">
            <v>MATERIALES PROYECTOS PETROLEROS</v>
          </cell>
          <cell r="C69">
            <v>0</v>
          </cell>
          <cell r="D69">
            <v>0</v>
          </cell>
        </row>
        <row r="70">
          <cell r="A70">
            <v>1508</v>
          </cell>
          <cell r="B70" t="str">
            <v>CONSTRUCCIONES EN CURSO</v>
          </cell>
          <cell r="C70">
            <v>0</v>
          </cell>
          <cell r="D70">
            <v>0</v>
          </cell>
        </row>
        <row r="71">
          <cell r="A71">
            <v>1512</v>
          </cell>
          <cell r="B71" t="str">
            <v>MAQUINARIA Y EQUIPO EN MONTAJE</v>
          </cell>
          <cell r="C71">
            <v>0</v>
          </cell>
          <cell r="D71">
            <v>0</v>
          </cell>
        </row>
        <row r="72">
          <cell r="A72">
            <v>1516</v>
          </cell>
          <cell r="B72" t="str">
            <v>CONSTRUCCIONES Y EDIFICACIONES</v>
          </cell>
          <cell r="C72">
            <v>0</v>
          </cell>
          <cell r="D72">
            <v>0</v>
          </cell>
        </row>
        <row r="73">
          <cell r="A73">
            <v>1520</v>
          </cell>
          <cell r="B73" t="str">
            <v>MAQUINARIA Y EQUIPO</v>
          </cell>
          <cell r="C73">
            <v>246392055</v>
          </cell>
          <cell r="D73">
            <v>42305082</v>
          </cell>
        </row>
        <row r="74">
          <cell r="A74">
            <v>1524</v>
          </cell>
          <cell r="B74" t="str">
            <v>EQUIPO DE OFICINA</v>
          </cell>
          <cell r="C74">
            <v>6999708</v>
          </cell>
          <cell r="D74">
            <v>0</v>
          </cell>
        </row>
        <row r="75">
          <cell r="A75">
            <v>1528</v>
          </cell>
          <cell r="B75" t="str">
            <v>EQUIPO DE COMPUTO Y COMUNICACIÓN</v>
          </cell>
          <cell r="C75">
            <v>4094227</v>
          </cell>
          <cell r="D75">
            <v>266893</v>
          </cell>
        </row>
        <row r="76">
          <cell r="A76">
            <v>1532</v>
          </cell>
          <cell r="B76" t="str">
            <v>EQUIPO MÉDICO CIENTÍFICO</v>
          </cell>
          <cell r="C76">
            <v>0</v>
          </cell>
          <cell r="D76">
            <v>0</v>
          </cell>
        </row>
        <row r="77">
          <cell r="A77">
            <v>1536</v>
          </cell>
          <cell r="B77" t="str">
            <v>EQUIPO DE HOTELES Y RESTAURANTES</v>
          </cell>
          <cell r="C77">
            <v>0</v>
          </cell>
          <cell r="D77">
            <v>0</v>
          </cell>
        </row>
        <row r="78">
          <cell r="A78">
            <v>1540</v>
          </cell>
          <cell r="B78" t="str">
            <v>FLOTA Y EQUIPO DE TRANSPORTE</v>
          </cell>
          <cell r="C78">
            <v>0</v>
          </cell>
          <cell r="D78">
            <v>0</v>
          </cell>
        </row>
        <row r="79">
          <cell r="A79">
            <v>1544</v>
          </cell>
          <cell r="B79" t="str">
            <v>FLOTA Y EQUIPO FLUVIAL Y/O MARITIMO</v>
          </cell>
          <cell r="C79">
            <v>0</v>
          </cell>
          <cell r="D79">
            <v>0</v>
          </cell>
        </row>
        <row r="80">
          <cell r="A80">
            <v>1548</v>
          </cell>
          <cell r="B80" t="str">
            <v>FLOTA Y EQUIPO AÉREO</v>
          </cell>
          <cell r="C80">
            <v>0</v>
          </cell>
          <cell r="D80">
            <v>0</v>
          </cell>
        </row>
        <row r="81">
          <cell r="A81">
            <v>1552</v>
          </cell>
          <cell r="B81" t="str">
            <v>FLOTA Y EQUIPO FÉRREO</v>
          </cell>
          <cell r="C81">
            <v>0</v>
          </cell>
          <cell r="D81">
            <v>0</v>
          </cell>
        </row>
        <row r="82">
          <cell r="A82">
            <v>1556</v>
          </cell>
          <cell r="B82" t="str">
            <v>ACUEDUCTOS, PLANTAS Y REDES</v>
          </cell>
          <cell r="C82">
            <v>0</v>
          </cell>
          <cell r="D82">
            <v>0</v>
          </cell>
        </row>
        <row r="83">
          <cell r="A83">
            <v>1560</v>
          </cell>
          <cell r="B83" t="str">
            <v>ARMAMENTO DE VIGILANCIA</v>
          </cell>
          <cell r="C83">
            <v>0</v>
          </cell>
          <cell r="D83">
            <v>0</v>
          </cell>
        </row>
        <row r="84">
          <cell r="A84">
            <v>1562</v>
          </cell>
          <cell r="B84" t="str">
            <v>ENVASES Y EMPAQUES</v>
          </cell>
          <cell r="C84">
            <v>0</v>
          </cell>
          <cell r="D84">
            <v>0</v>
          </cell>
        </row>
        <row r="85">
          <cell r="A85">
            <v>1564</v>
          </cell>
          <cell r="B85" t="str">
            <v>PLANTACIONES AGRÍCOLAS Y FORESTALES</v>
          </cell>
          <cell r="C85">
            <v>0</v>
          </cell>
          <cell r="D85">
            <v>0</v>
          </cell>
        </row>
        <row r="86">
          <cell r="A86">
            <v>1568</v>
          </cell>
          <cell r="B86" t="str">
            <v>VÍAS DE COMUNICACIÓN</v>
          </cell>
          <cell r="C86">
            <v>0</v>
          </cell>
          <cell r="D86">
            <v>0</v>
          </cell>
        </row>
        <row r="87">
          <cell r="A87">
            <v>1572</v>
          </cell>
          <cell r="B87" t="str">
            <v>MINAS Y CANTERAS</v>
          </cell>
          <cell r="C87">
            <v>0</v>
          </cell>
          <cell r="D87">
            <v>0</v>
          </cell>
        </row>
        <row r="88">
          <cell r="A88">
            <v>1576</v>
          </cell>
          <cell r="B88" t="str">
            <v>POZOS ARTESIANOS</v>
          </cell>
          <cell r="C88">
            <v>0</v>
          </cell>
          <cell r="D88">
            <v>0</v>
          </cell>
        </row>
        <row r="89">
          <cell r="A89">
            <v>1584</v>
          </cell>
          <cell r="B89" t="str">
            <v>SEMOVIENTES</v>
          </cell>
          <cell r="C89">
            <v>0</v>
          </cell>
          <cell r="D89">
            <v>0</v>
          </cell>
        </row>
        <row r="90">
          <cell r="A90">
            <v>1588</v>
          </cell>
          <cell r="B90" t="str">
            <v>PROPIEDAD, PLANTA Y EQ EN TRANSITO</v>
          </cell>
          <cell r="C90">
            <v>0</v>
          </cell>
          <cell r="D90">
            <v>0</v>
          </cell>
        </row>
        <row r="91">
          <cell r="A91">
            <v>1592</v>
          </cell>
          <cell r="B91" t="str">
            <v>DEPRECIACIÓN ACUMULADA</v>
          </cell>
          <cell r="C91">
            <v>-30007177</v>
          </cell>
          <cell r="D91">
            <v>-11196256</v>
          </cell>
        </row>
        <row r="92">
          <cell r="A92">
            <v>1596</v>
          </cell>
          <cell r="B92" t="str">
            <v>DEPRECIACIÓN DIFERIDA</v>
          </cell>
          <cell r="C92">
            <v>0</v>
          </cell>
          <cell r="D92">
            <v>0</v>
          </cell>
        </row>
        <row r="93">
          <cell r="A93">
            <v>1597</v>
          </cell>
          <cell r="B93" t="str">
            <v>AMORTIZACION ACUMULADA</v>
          </cell>
          <cell r="C93">
            <v>0</v>
          </cell>
          <cell r="D93">
            <v>0</v>
          </cell>
        </row>
        <row r="94">
          <cell r="A94">
            <v>1598</v>
          </cell>
          <cell r="B94" t="str">
            <v>AGOTAMIENTO ACUMULADO</v>
          </cell>
          <cell r="C94">
            <v>0</v>
          </cell>
          <cell r="D94">
            <v>0</v>
          </cell>
        </row>
        <row r="95">
          <cell r="A95">
            <v>1599</v>
          </cell>
          <cell r="B95" t="str">
            <v>PROVISIONES</v>
          </cell>
          <cell r="C95">
            <v>0</v>
          </cell>
          <cell r="D95">
            <v>0</v>
          </cell>
        </row>
        <row r="97">
          <cell r="A97">
            <v>1605</v>
          </cell>
          <cell r="B97" t="str">
            <v>CRÉDITO MERCANTIL</v>
          </cell>
          <cell r="C97">
            <v>0</v>
          </cell>
          <cell r="D97">
            <v>0</v>
          </cell>
        </row>
        <row r="98">
          <cell r="A98">
            <v>1610</v>
          </cell>
          <cell r="B98" t="str">
            <v>MARCAS</v>
          </cell>
          <cell r="C98">
            <v>0</v>
          </cell>
          <cell r="D98">
            <v>0</v>
          </cell>
        </row>
        <row r="99">
          <cell r="A99">
            <v>1615</v>
          </cell>
          <cell r="B99" t="str">
            <v>PATENTES</v>
          </cell>
          <cell r="C99">
            <v>0</v>
          </cell>
          <cell r="D99">
            <v>0</v>
          </cell>
        </row>
        <row r="100">
          <cell r="A100">
            <v>1620</v>
          </cell>
          <cell r="B100" t="str">
            <v>CONCESIONES Y FRANQUICIAS</v>
          </cell>
          <cell r="C100">
            <v>0</v>
          </cell>
          <cell r="D100">
            <v>0</v>
          </cell>
        </row>
        <row r="101">
          <cell r="A101">
            <v>1625</v>
          </cell>
          <cell r="B101" t="str">
            <v>DERECHOS</v>
          </cell>
          <cell r="C101">
            <v>0</v>
          </cell>
          <cell r="D101">
            <v>0</v>
          </cell>
        </row>
        <row r="102">
          <cell r="A102">
            <v>1630</v>
          </cell>
          <cell r="B102" t="str">
            <v>KNOW - HOW</v>
          </cell>
          <cell r="C102">
            <v>0</v>
          </cell>
          <cell r="D102">
            <v>0</v>
          </cell>
        </row>
        <row r="103">
          <cell r="A103">
            <v>1635</v>
          </cell>
          <cell r="B103" t="str">
            <v>LICENCIAS</v>
          </cell>
          <cell r="C103">
            <v>0</v>
          </cell>
          <cell r="D103">
            <v>0</v>
          </cell>
        </row>
        <row r="104">
          <cell r="A104">
            <v>1698</v>
          </cell>
          <cell r="B104" t="str">
            <v>DEPRECIACIÓN Y/O AMORTIZACIÓN ACUMULADA</v>
          </cell>
          <cell r="C104">
            <v>0</v>
          </cell>
          <cell r="D104">
            <v>0</v>
          </cell>
        </row>
        <row r="106">
          <cell r="A106">
            <v>1705</v>
          </cell>
          <cell r="B106" t="str">
            <v>GASTOS PAGADOS POR ANTICIPADO</v>
          </cell>
          <cell r="C106">
            <v>1811788</v>
          </cell>
          <cell r="D106">
            <v>1207913</v>
          </cell>
        </row>
        <row r="107">
          <cell r="A107">
            <v>1710</v>
          </cell>
          <cell r="B107" t="str">
            <v>CARGOS DIFERIDOS</v>
          </cell>
          <cell r="C107">
            <v>0</v>
          </cell>
          <cell r="D107">
            <v>0</v>
          </cell>
        </row>
        <row r="108">
          <cell r="A108">
            <v>1715</v>
          </cell>
          <cell r="B108" t="str">
            <v>COSTOS DE EXPLORACIÓN POR AMORTIZAR</v>
          </cell>
          <cell r="C108">
            <v>0</v>
          </cell>
          <cell r="D108">
            <v>0</v>
          </cell>
        </row>
        <row r="109">
          <cell r="A109">
            <v>1720</v>
          </cell>
          <cell r="B109" t="str">
            <v>COSTOS DE EXPLOTACIÓN Y DESARROLLO</v>
          </cell>
          <cell r="C109">
            <v>0</v>
          </cell>
          <cell r="D109">
            <v>0</v>
          </cell>
        </row>
        <row r="110">
          <cell r="A110">
            <v>1730</v>
          </cell>
          <cell r="B110" t="str">
            <v>CARGOS POR CORRECCIÓN MONETARIA DIFERIDA</v>
          </cell>
          <cell r="C110">
            <v>0</v>
          </cell>
          <cell r="D110">
            <v>0</v>
          </cell>
        </row>
        <row r="111">
          <cell r="A111">
            <v>1798</v>
          </cell>
          <cell r="B111" t="str">
            <v>AMORTIZACIÓN ACUMULADA</v>
          </cell>
          <cell r="C111">
            <v>0</v>
          </cell>
          <cell r="D111">
            <v>0</v>
          </cell>
        </row>
        <row r="113">
          <cell r="A113">
            <v>1805</v>
          </cell>
          <cell r="B113" t="str">
            <v>BIENES DE ARTE Y CULTURA</v>
          </cell>
          <cell r="C113">
            <v>0</v>
          </cell>
          <cell r="D113">
            <v>0</v>
          </cell>
        </row>
        <row r="114">
          <cell r="A114">
            <v>1895</v>
          </cell>
          <cell r="B114" t="str">
            <v>DIVERSOS</v>
          </cell>
          <cell r="C114">
            <v>0</v>
          </cell>
          <cell r="D114">
            <v>0</v>
          </cell>
        </row>
        <row r="115">
          <cell r="A115">
            <v>1899</v>
          </cell>
          <cell r="B115" t="str">
            <v>PROVISIONES</v>
          </cell>
          <cell r="C115">
            <v>0</v>
          </cell>
          <cell r="D115">
            <v>0</v>
          </cell>
        </row>
        <row r="117">
          <cell r="A117">
            <v>1905</v>
          </cell>
          <cell r="B117" t="str">
            <v>DE INVERSIONES</v>
          </cell>
          <cell r="C117">
            <v>0</v>
          </cell>
          <cell r="D117">
            <v>0</v>
          </cell>
        </row>
        <row r="118">
          <cell r="A118">
            <v>1910</v>
          </cell>
          <cell r="B118" t="str">
            <v>DE PROPIEDAD, PLANTA Y EQUIPO</v>
          </cell>
          <cell r="C118">
            <v>0</v>
          </cell>
          <cell r="D118">
            <v>0</v>
          </cell>
        </row>
        <row r="119">
          <cell r="A119">
            <v>1995</v>
          </cell>
          <cell r="B119" t="str">
            <v>DE OTROS ACTIVOS</v>
          </cell>
          <cell r="C119">
            <v>0</v>
          </cell>
          <cell r="D119">
            <v>0</v>
          </cell>
        </row>
        <row r="121">
          <cell r="A121">
            <v>2105</v>
          </cell>
          <cell r="B121" t="str">
            <v>BANCOS NACIONALES</v>
          </cell>
          <cell r="C121">
            <v>14886252</v>
          </cell>
          <cell r="D121">
            <v>78193023</v>
          </cell>
        </row>
        <row r="122">
          <cell r="A122">
            <v>2110</v>
          </cell>
          <cell r="B122" t="str">
            <v>BANCOS DEL EXTERIOR</v>
          </cell>
          <cell r="C122">
            <v>0</v>
          </cell>
          <cell r="D122">
            <v>0</v>
          </cell>
        </row>
        <row r="123">
          <cell r="A123">
            <v>2115</v>
          </cell>
          <cell r="B123" t="str">
            <v>CORPORACIONES FINANCIERAS</v>
          </cell>
          <cell r="C123">
            <v>0</v>
          </cell>
          <cell r="D123">
            <v>0</v>
          </cell>
        </row>
        <row r="124">
          <cell r="A124">
            <v>2120</v>
          </cell>
          <cell r="B124" t="str">
            <v>COMPAÑÍAS DE FINANCIAMIENTO COMERCIAL</v>
          </cell>
          <cell r="C124">
            <v>0</v>
          </cell>
          <cell r="D124">
            <v>0</v>
          </cell>
        </row>
        <row r="125">
          <cell r="A125">
            <v>2125</v>
          </cell>
          <cell r="B125" t="str">
            <v>CORPORACIONES DE AHORRO Y VIVIENDA</v>
          </cell>
          <cell r="C125">
            <v>0</v>
          </cell>
          <cell r="D125">
            <v>0</v>
          </cell>
        </row>
        <row r="126">
          <cell r="A126">
            <v>2130</v>
          </cell>
          <cell r="B126" t="str">
            <v>ENTIDADES FINANCIERAS DEL EXTERIOR</v>
          </cell>
          <cell r="C126">
            <v>0</v>
          </cell>
          <cell r="D126">
            <v>0</v>
          </cell>
        </row>
        <row r="127">
          <cell r="A127">
            <v>2135</v>
          </cell>
          <cell r="B127" t="str">
            <v>COMPROMISOS DE RECOMPRA DE INV NEGOC</v>
          </cell>
          <cell r="C127">
            <v>0</v>
          </cell>
          <cell r="D127">
            <v>0</v>
          </cell>
        </row>
        <row r="128">
          <cell r="A128">
            <v>2140</v>
          </cell>
          <cell r="B128" t="str">
            <v>COMPROMISOS DE RECOMPRA DE CART NEG</v>
          </cell>
          <cell r="C128">
            <v>0</v>
          </cell>
          <cell r="D128">
            <v>0</v>
          </cell>
        </row>
        <row r="129">
          <cell r="A129">
            <v>2145</v>
          </cell>
          <cell r="B129" t="str">
            <v>OBLIGACIONES GUBERNAMENTALES</v>
          </cell>
          <cell r="C129">
            <v>0</v>
          </cell>
          <cell r="D129">
            <v>0</v>
          </cell>
        </row>
        <row r="130">
          <cell r="A130">
            <v>2195</v>
          </cell>
          <cell r="B130" t="str">
            <v>OTRAS OBLIGACIONES</v>
          </cell>
          <cell r="C130">
            <v>0</v>
          </cell>
          <cell r="D130">
            <v>0</v>
          </cell>
        </row>
        <row r="132">
          <cell r="A132">
            <v>2205</v>
          </cell>
          <cell r="B132" t="str">
            <v>NACIONALES</v>
          </cell>
          <cell r="C132">
            <v>173158611</v>
          </cell>
          <cell r="D132">
            <v>207535945</v>
          </cell>
        </row>
        <row r="133">
          <cell r="A133">
            <v>2210</v>
          </cell>
          <cell r="B133" t="str">
            <v>DEL EXTERIOR</v>
          </cell>
          <cell r="C133">
            <v>0</v>
          </cell>
          <cell r="D133">
            <v>0</v>
          </cell>
        </row>
        <row r="134">
          <cell r="A134">
            <v>2215</v>
          </cell>
          <cell r="B134" t="str">
            <v>CUENTAS CORRIENTES COMERCIALES</v>
          </cell>
          <cell r="C134">
            <v>0</v>
          </cell>
          <cell r="D134">
            <v>0</v>
          </cell>
        </row>
        <row r="135">
          <cell r="A135">
            <v>2220</v>
          </cell>
          <cell r="B135" t="str">
            <v>CASA MATRIZ</v>
          </cell>
          <cell r="C135">
            <v>0</v>
          </cell>
          <cell r="D135">
            <v>0</v>
          </cell>
        </row>
        <row r="136">
          <cell r="A136">
            <v>2225</v>
          </cell>
          <cell r="B136" t="str">
            <v>COMPAÑÍAS VINCULADAS</v>
          </cell>
          <cell r="C136">
            <v>0</v>
          </cell>
          <cell r="D136">
            <v>0</v>
          </cell>
        </row>
        <row r="138">
          <cell r="A138">
            <v>2305</v>
          </cell>
          <cell r="B138" t="str">
            <v>CUENTAS CORRIENTES COMERCIALES</v>
          </cell>
          <cell r="C138">
            <v>19120882</v>
          </cell>
          <cell r="D138">
            <v>8211530</v>
          </cell>
        </row>
        <row r="139">
          <cell r="A139">
            <v>2310</v>
          </cell>
          <cell r="B139" t="str">
            <v>A CASA MATRIZ</v>
          </cell>
          <cell r="C139">
            <v>0</v>
          </cell>
          <cell r="D139">
            <v>0</v>
          </cell>
        </row>
        <row r="140">
          <cell r="A140">
            <v>2315</v>
          </cell>
          <cell r="B140" t="str">
            <v>A COMPAÑÍAS VINCULADAS</v>
          </cell>
          <cell r="C140">
            <v>0</v>
          </cell>
          <cell r="D140">
            <v>0</v>
          </cell>
        </row>
        <row r="141">
          <cell r="A141">
            <v>2320</v>
          </cell>
          <cell r="B141" t="str">
            <v>A CONTRATISTAS</v>
          </cell>
          <cell r="C141">
            <v>0</v>
          </cell>
          <cell r="D141">
            <v>0</v>
          </cell>
        </row>
        <row r="142">
          <cell r="A142">
            <v>2330</v>
          </cell>
          <cell r="B142" t="str">
            <v>ORDENES DE COMPRA POR UTILIZAR</v>
          </cell>
          <cell r="C142">
            <v>0</v>
          </cell>
          <cell r="D142">
            <v>0</v>
          </cell>
        </row>
        <row r="143">
          <cell r="A143">
            <v>2335</v>
          </cell>
          <cell r="B143" t="str">
            <v>COSTOS Y GASTOS POR PAGAR</v>
          </cell>
          <cell r="C143">
            <v>14770293</v>
          </cell>
          <cell r="D143">
            <v>0</v>
          </cell>
        </row>
        <row r="144">
          <cell r="A144">
            <v>2340</v>
          </cell>
          <cell r="B144" t="str">
            <v>INSTALAMENTOS POR PAGAR</v>
          </cell>
          <cell r="C144">
            <v>0</v>
          </cell>
          <cell r="D144">
            <v>0</v>
          </cell>
        </row>
        <row r="145">
          <cell r="A145">
            <v>2345</v>
          </cell>
          <cell r="B145" t="str">
            <v>ACREEDORES OFICIALES</v>
          </cell>
          <cell r="C145">
            <v>1146000</v>
          </cell>
          <cell r="D145">
            <v>0</v>
          </cell>
        </row>
        <row r="146">
          <cell r="A146">
            <v>2350</v>
          </cell>
          <cell r="B146" t="str">
            <v>REGALÍAS POR PAGAR</v>
          </cell>
          <cell r="C146">
            <v>0</v>
          </cell>
          <cell r="D146">
            <v>0</v>
          </cell>
        </row>
        <row r="147">
          <cell r="A147">
            <v>2355</v>
          </cell>
          <cell r="B147" t="str">
            <v>DEUDAS CON ACCIONISTAS O SOCIOS</v>
          </cell>
          <cell r="C147">
            <v>0</v>
          </cell>
          <cell r="D147">
            <v>0</v>
          </cell>
        </row>
        <row r="148">
          <cell r="A148">
            <v>2357</v>
          </cell>
          <cell r="B148" t="str">
            <v>DEUDAS CON DIRECTORES</v>
          </cell>
          <cell r="C148">
            <v>0</v>
          </cell>
          <cell r="D148">
            <v>0</v>
          </cell>
        </row>
        <row r="149">
          <cell r="A149">
            <v>2360</v>
          </cell>
          <cell r="B149" t="str">
            <v>DIVIDENDOS O PARTICIPACIONES POR PAGAR</v>
          </cell>
          <cell r="C149">
            <v>0</v>
          </cell>
          <cell r="D149">
            <v>0</v>
          </cell>
        </row>
        <row r="150">
          <cell r="A150">
            <v>2365</v>
          </cell>
          <cell r="B150" t="str">
            <v>RETENCIÓN EN LA FUENTE</v>
          </cell>
          <cell r="C150">
            <v>565203</v>
          </cell>
          <cell r="D150">
            <v>702459</v>
          </cell>
        </row>
        <row r="151">
          <cell r="A151">
            <v>2367</v>
          </cell>
          <cell r="B151" t="str">
            <v>IMPUESTO A LAS VENTAS RETENIDO</v>
          </cell>
          <cell r="C151">
            <v>731456</v>
          </cell>
          <cell r="D151">
            <v>0</v>
          </cell>
        </row>
        <row r="152">
          <cell r="A152">
            <v>2368</v>
          </cell>
          <cell r="B152" t="str">
            <v>IMP. DE INDUSTRIA Y COMERCIO RETENIDO</v>
          </cell>
          <cell r="C152">
            <v>0</v>
          </cell>
          <cell r="D152">
            <v>0</v>
          </cell>
        </row>
        <row r="153">
          <cell r="A153">
            <v>2370</v>
          </cell>
          <cell r="B153" t="str">
            <v>RETENCIONES Y APORTES DE NOMINA</v>
          </cell>
          <cell r="C153">
            <v>808740</v>
          </cell>
          <cell r="D153">
            <v>157627</v>
          </cell>
        </row>
        <row r="154">
          <cell r="A154">
            <v>2375</v>
          </cell>
          <cell r="B154" t="str">
            <v>CUENTAS POR DEVOLVER</v>
          </cell>
          <cell r="D154">
            <v>0</v>
          </cell>
        </row>
        <row r="155">
          <cell r="A155">
            <v>2380</v>
          </cell>
          <cell r="B155" t="str">
            <v>ACREEDORES VARIOS</v>
          </cell>
          <cell r="C155">
            <v>836057</v>
          </cell>
          <cell r="D155">
            <v>0</v>
          </cell>
        </row>
        <row r="157">
          <cell r="A157">
            <v>2404</v>
          </cell>
          <cell r="B157" t="str">
            <v>DE RENTA Y COMPLEMENTARIOS</v>
          </cell>
          <cell r="C157">
            <v>0</v>
          </cell>
          <cell r="D157">
            <v>-725527</v>
          </cell>
        </row>
        <row r="158">
          <cell r="A158">
            <v>2408</v>
          </cell>
          <cell r="B158" t="str">
            <v>IMPUESTO SOBRE LAS VENTAS POR PAG</v>
          </cell>
          <cell r="C158">
            <v>694275</v>
          </cell>
          <cell r="D158">
            <v>0</v>
          </cell>
        </row>
        <row r="159">
          <cell r="A159">
            <v>2412</v>
          </cell>
          <cell r="B159" t="str">
            <v>DE INDUSTRIA Y COMERCIO</v>
          </cell>
          <cell r="C159">
            <v>0</v>
          </cell>
          <cell r="D159">
            <v>1433122</v>
          </cell>
        </row>
        <row r="160">
          <cell r="A160">
            <v>2416</v>
          </cell>
          <cell r="B160" t="str">
            <v>A LA PROPIEDAD RAÍZ</v>
          </cell>
          <cell r="C160">
            <v>0</v>
          </cell>
          <cell r="D160">
            <v>0</v>
          </cell>
        </row>
        <row r="161">
          <cell r="A161">
            <v>2420</v>
          </cell>
          <cell r="B161" t="str">
            <v>DERECHOS SOBRE INSTRUMENTOS PUBLICOS</v>
          </cell>
          <cell r="C161">
            <v>0</v>
          </cell>
          <cell r="D161">
            <v>0</v>
          </cell>
        </row>
        <row r="162">
          <cell r="A162">
            <v>2424</v>
          </cell>
          <cell r="B162" t="str">
            <v>DE VALORIZACIÓN</v>
          </cell>
          <cell r="C162">
            <v>0</v>
          </cell>
          <cell r="D162">
            <v>0</v>
          </cell>
        </row>
        <row r="163">
          <cell r="A163">
            <v>2428</v>
          </cell>
          <cell r="B163" t="str">
            <v>DE TURISMO</v>
          </cell>
          <cell r="C163">
            <v>0</v>
          </cell>
          <cell r="D163">
            <v>0</v>
          </cell>
        </row>
        <row r="164">
          <cell r="A164">
            <v>2432</v>
          </cell>
          <cell r="B164" t="str">
            <v>TASA POR UTILIZACIÓN DE PUERTOS</v>
          </cell>
          <cell r="C164">
            <v>0</v>
          </cell>
          <cell r="D164">
            <v>0</v>
          </cell>
        </row>
        <row r="165">
          <cell r="A165">
            <v>2436</v>
          </cell>
          <cell r="B165" t="str">
            <v>DE VEHÍCULOS</v>
          </cell>
          <cell r="C165">
            <v>0</v>
          </cell>
          <cell r="D165">
            <v>0</v>
          </cell>
        </row>
        <row r="166">
          <cell r="A166">
            <v>2440</v>
          </cell>
          <cell r="B166" t="str">
            <v>DE ESPECTÁCULOS PUBLICOS</v>
          </cell>
          <cell r="C166">
            <v>0</v>
          </cell>
          <cell r="D166">
            <v>0</v>
          </cell>
        </row>
        <row r="167">
          <cell r="A167">
            <v>2444</v>
          </cell>
          <cell r="B167" t="str">
            <v>DE HIDROCARBUROS Y MINAS</v>
          </cell>
          <cell r="C167">
            <v>0</v>
          </cell>
          <cell r="D167">
            <v>0</v>
          </cell>
        </row>
        <row r="168">
          <cell r="A168">
            <v>2448</v>
          </cell>
          <cell r="B168" t="str">
            <v>REGALÍAS E IMPUESTOS A PEQ Y MED MINERÍA</v>
          </cell>
          <cell r="C168">
            <v>0</v>
          </cell>
          <cell r="D168">
            <v>0</v>
          </cell>
        </row>
        <row r="169">
          <cell r="A169">
            <v>2452</v>
          </cell>
          <cell r="B169" t="str">
            <v>A LAS EXPORTACIONES CEFETERAS</v>
          </cell>
          <cell r="C169">
            <v>0</v>
          </cell>
          <cell r="D169">
            <v>0</v>
          </cell>
        </row>
        <row r="170">
          <cell r="A170">
            <v>2456</v>
          </cell>
          <cell r="B170" t="str">
            <v>A LAS IMPORTACIONES</v>
          </cell>
          <cell r="C170">
            <v>0</v>
          </cell>
          <cell r="D170">
            <v>0</v>
          </cell>
        </row>
        <row r="171">
          <cell r="A171">
            <v>2460</v>
          </cell>
          <cell r="B171" t="str">
            <v>CUOTAS DE FOMENTO</v>
          </cell>
          <cell r="C171">
            <v>0</v>
          </cell>
          <cell r="D171">
            <v>0</v>
          </cell>
        </row>
        <row r="172">
          <cell r="A172">
            <v>2464</v>
          </cell>
          <cell r="B172" t="str">
            <v>DE LICORES, CERVEZAS Y CIGARRILLOS</v>
          </cell>
          <cell r="C172">
            <v>0</v>
          </cell>
          <cell r="D172">
            <v>0</v>
          </cell>
        </row>
        <row r="173">
          <cell r="A173">
            <v>2468</v>
          </cell>
          <cell r="B173" t="str">
            <v>AL SACRIFICIO DE GANADO</v>
          </cell>
          <cell r="C173">
            <v>0</v>
          </cell>
          <cell r="D173">
            <v>0</v>
          </cell>
        </row>
        <row r="174">
          <cell r="A174">
            <v>2476</v>
          </cell>
          <cell r="B174" t="str">
            <v>GRAVÁMENES Y REGALÍAS POR UTILIZ SUELO</v>
          </cell>
          <cell r="C174">
            <v>0</v>
          </cell>
          <cell r="D174">
            <v>0</v>
          </cell>
        </row>
        <row r="175">
          <cell r="A175">
            <v>2495</v>
          </cell>
          <cell r="B175" t="str">
            <v>OTROS</v>
          </cell>
          <cell r="C175">
            <v>0</v>
          </cell>
          <cell r="D175">
            <v>0</v>
          </cell>
        </row>
        <row r="177">
          <cell r="A177">
            <v>2505</v>
          </cell>
          <cell r="B177" t="str">
            <v>SALARIOS POR PAGAR</v>
          </cell>
          <cell r="C177">
            <v>0</v>
          </cell>
          <cell r="D177">
            <v>0</v>
          </cell>
        </row>
        <row r="178">
          <cell r="A178">
            <v>2510</v>
          </cell>
          <cell r="B178" t="str">
            <v>CESANTÍAS CONSOLIDADAS</v>
          </cell>
          <cell r="C178">
            <v>0</v>
          </cell>
          <cell r="D178">
            <v>0</v>
          </cell>
        </row>
        <row r="179">
          <cell r="A179">
            <v>2515</v>
          </cell>
          <cell r="B179" t="str">
            <v>INTERESES SOBRE CESANTÍAS</v>
          </cell>
          <cell r="C179">
            <v>0</v>
          </cell>
          <cell r="D179">
            <v>0</v>
          </cell>
        </row>
        <row r="180">
          <cell r="A180">
            <v>2520</v>
          </cell>
          <cell r="B180" t="str">
            <v>PRIMA DE SERVICIOS</v>
          </cell>
          <cell r="C180">
            <v>0</v>
          </cell>
          <cell r="D180">
            <v>0</v>
          </cell>
        </row>
        <row r="181">
          <cell r="A181">
            <v>2525</v>
          </cell>
          <cell r="B181" t="str">
            <v>VACACIONES CONSOLIDADAS</v>
          </cell>
          <cell r="C181">
            <v>0</v>
          </cell>
          <cell r="D181">
            <v>0</v>
          </cell>
        </row>
        <row r="182">
          <cell r="A182">
            <v>2530</v>
          </cell>
          <cell r="B182" t="str">
            <v>PRESTACIONES EXTRALEGALES</v>
          </cell>
          <cell r="C182">
            <v>0</v>
          </cell>
          <cell r="D182">
            <v>0</v>
          </cell>
        </row>
        <row r="183">
          <cell r="A183">
            <v>2532</v>
          </cell>
          <cell r="B183" t="str">
            <v>PENSIONES POR PAGAR</v>
          </cell>
          <cell r="C183">
            <v>0</v>
          </cell>
          <cell r="D183">
            <v>0</v>
          </cell>
        </row>
        <row r="184">
          <cell r="A184">
            <v>2535</v>
          </cell>
          <cell r="B184" t="str">
            <v>CUOTAS PARTES PENSIONES DE JUBILACIÓN</v>
          </cell>
          <cell r="C184">
            <v>0</v>
          </cell>
          <cell r="D184">
            <v>0</v>
          </cell>
        </row>
        <row r="185">
          <cell r="A185">
            <v>2540</v>
          </cell>
          <cell r="B185" t="str">
            <v>INDEMNIZACIONES LABORALES</v>
          </cell>
          <cell r="C185">
            <v>0</v>
          </cell>
          <cell r="D185">
            <v>0</v>
          </cell>
        </row>
        <row r="187">
          <cell r="A187">
            <v>2605</v>
          </cell>
          <cell r="B187" t="str">
            <v>PARA COSTOS Y GASTOS</v>
          </cell>
          <cell r="C187">
            <v>0</v>
          </cell>
          <cell r="D187">
            <v>0</v>
          </cell>
        </row>
        <row r="188">
          <cell r="A188">
            <v>2610</v>
          </cell>
          <cell r="B188" t="str">
            <v>PARA OBLIGACIONES LABORALES</v>
          </cell>
          <cell r="C188">
            <v>4974006</v>
          </cell>
          <cell r="D188">
            <v>2965556</v>
          </cell>
        </row>
        <row r="189">
          <cell r="A189">
            <v>2615</v>
          </cell>
          <cell r="B189" t="str">
            <v>PARA OBLIGACIONES FISCALES</v>
          </cell>
          <cell r="C189">
            <v>0</v>
          </cell>
          <cell r="D189">
            <v>0</v>
          </cell>
        </row>
        <row r="190">
          <cell r="A190">
            <v>2620</v>
          </cell>
          <cell r="B190" t="str">
            <v>PENSIONES DE JUBILACIÓN</v>
          </cell>
          <cell r="C190">
            <v>0</v>
          </cell>
          <cell r="D190">
            <v>0</v>
          </cell>
        </row>
        <row r="191">
          <cell r="A191">
            <v>2625</v>
          </cell>
          <cell r="B191" t="str">
            <v>PARA OBRAS DE URBANISMO</v>
          </cell>
          <cell r="C191">
            <v>0</v>
          </cell>
          <cell r="D191">
            <v>0</v>
          </cell>
        </row>
        <row r="192">
          <cell r="A192">
            <v>2630</v>
          </cell>
          <cell r="B192" t="str">
            <v>PARA MTTO Y REPARACIONES</v>
          </cell>
          <cell r="C192">
            <v>0</v>
          </cell>
          <cell r="D192">
            <v>0</v>
          </cell>
        </row>
        <row r="193">
          <cell r="A193">
            <v>2635</v>
          </cell>
          <cell r="B193" t="str">
            <v>PARA CONTINGENCIAS</v>
          </cell>
          <cell r="C193">
            <v>0</v>
          </cell>
          <cell r="D193">
            <v>0</v>
          </cell>
        </row>
        <row r="194">
          <cell r="A194">
            <v>2640</v>
          </cell>
          <cell r="B194" t="str">
            <v>PARA OBLIGACIONES DE GARANTÍA</v>
          </cell>
          <cell r="C194">
            <v>0</v>
          </cell>
          <cell r="D194">
            <v>0</v>
          </cell>
        </row>
        <row r="195">
          <cell r="A195">
            <v>2695</v>
          </cell>
          <cell r="B195" t="str">
            <v>PROVISIONES DIVERSAS</v>
          </cell>
          <cell r="C195">
            <v>0</v>
          </cell>
          <cell r="D195">
            <v>0</v>
          </cell>
        </row>
        <row r="197">
          <cell r="A197">
            <v>2705</v>
          </cell>
          <cell r="B197" t="str">
            <v>INGRESOS RECIBIDOS POR ANTICIPADO</v>
          </cell>
          <cell r="C197">
            <v>0</v>
          </cell>
          <cell r="D197">
            <v>0</v>
          </cell>
        </row>
        <row r="198">
          <cell r="A198">
            <v>2710</v>
          </cell>
          <cell r="B198" t="str">
            <v>ABONOS DIFERIDOS</v>
          </cell>
          <cell r="C198">
            <v>0</v>
          </cell>
          <cell r="D198">
            <v>0</v>
          </cell>
        </row>
        <row r="199">
          <cell r="A199">
            <v>2715</v>
          </cell>
          <cell r="B199" t="str">
            <v>UTILIDAD DIFERIDA EN VENTAS A PLAZOS</v>
          </cell>
          <cell r="C199">
            <v>0</v>
          </cell>
          <cell r="D199">
            <v>0</v>
          </cell>
        </row>
        <row r="200">
          <cell r="A200">
            <v>2720</v>
          </cell>
          <cell r="B200" t="str">
            <v>CRÉDITO POR CORRECCIÓN MONETARIA</v>
          </cell>
          <cell r="C200">
            <v>0</v>
          </cell>
          <cell r="D200">
            <v>0</v>
          </cell>
        </row>
        <row r="201">
          <cell r="A201">
            <v>2725</v>
          </cell>
          <cell r="B201" t="str">
            <v>IMPUESTOS DIFERIDOS</v>
          </cell>
          <cell r="C201">
            <v>0</v>
          </cell>
          <cell r="D201">
            <v>0</v>
          </cell>
        </row>
        <row r="203">
          <cell r="A203">
            <v>2805</v>
          </cell>
          <cell r="B203" t="str">
            <v>ANTICIPOS Y AVANCES RECIBIDOS</v>
          </cell>
          <cell r="C203">
            <v>0</v>
          </cell>
          <cell r="D203">
            <v>0</v>
          </cell>
        </row>
        <row r="204">
          <cell r="A204">
            <v>2810</v>
          </cell>
          <cell r="B204" t="str">
            <v>DEPÓSITOS RECIBIDOS</v>
          </cell>
          <cell r="C204">
            <v>0</v>
          </cell>
          <cell r="D204">
            <v>0</v>
          </cell>
        </row>
        <row r="205">
          <cell r="A205">
            <v>2815</v>
          </cell>
          <cell r="B205" t="str">
            <v>INGRESOS RECIBIDOS PARA TERCEROS</v>
          </cell>
          <cell r="C205">
            <v>0</v>
          </cell>
          <cell r="D205">
            <v>0</v>
          </cell>
        </row>
        <row r="206">
          <cell r="A206">
            <v>2820</v>
          </cell>
          <cell r="B206" t="str">
            <v>CUENTAS DE OPERACIÓN CONJUNTA</v>
          </cell>
          <cell r="C206">
            <v>0</v>
          </cell>
          <cell r="D206">
            <v>0</v>
          </cell>
        </row>
        <row r="207">
          <cell r="A207">
            <v>2825</v>
          </cell>
          <cell r="B207" t="str">
            <v>RETENCIONES A TERCEROS SOBRE CONTRATOS</v>
          </cell>
          <cell r="C207">
            <v>0</v>
          </cell>
          <cell r="D207">
            <v>0</v>
          </cell>
        </row>
        <row r="208">
          <cell r="A208">
            <v>2830</v>
          </cell>
          <cell r="B208" t="str">
            <v>EMBARGOS JUDICIALES</v>
          </cell>
          <cell r="C208">
            <v>0</v>
          </cell>
          <cell r="D208">
            <v>0</v>
          </cell>
        </row>
        <row r="209">
          <cell r="A209">
            <v>2835</v>
          </cell>
          <cell r="B209" t="str">
            <v>ACREEDORES DEL SISTEMA</v>
          </cell>
          <cell r="C209">
            <v>0</v>
          </cell>
          <cell r="D209">
            <v>0</v>
          </cell>
        </row>
        <row r="210">
          <cell r="A210">
            <v>2840</v>
          </cell>
          <cell r="B210" t="str">
            <v>CUENTAS EN PARTICIPACIÓN</v>
          </cell>
          <cell r="C210">
            <v>0</v>
          </cell>
          <cell r="D210">
            <v>0</v>
          </cell>
        </row>
        <row r="211">
          <cell r="A211">
            <v>2895</v>
          </cell>
          <cell r="B211" t="str">
            <v>DIVERSOS</v>
          </cell>
          <cell r="C211">
            <v>0</v>
          </cell>
          <cell r="D211">
            <v>0</v>
          </cell>
        </row>
        <row r="213">
          <cell r="A213">
            <v>2905</v>
          </cell>
          <cell r="B213" t="str">
            <v>BONOS EN CIRCULACIÓN</v>
          </cell>
          <cell r="C213">
            <v>0</v>
          </cell>
          <cell r="D213">
            <v>0</v>
          </cell>
        </row>
        <row r="214">
          <cell r="A214">
            <v>2910</v>
          </cell>
          <cell r="B214" t="str">
            <v>BONOS OBLIGAT CONVERTIBLES EN ACCIONES</v>
          </cell>
          <cell r="C214">
            <v>0</v>
          </cell>
          <cell r="D214">
            <v>0</v>
          </cell>
        </row>
        <row r="215">
          <cell r="A215">
            <v>2915</v>
          </cell>
          <cell r="B215" t="str">
            <v>PAPELES COMERCIALES</v>
          </cell>
          <cell r="C215">
            <v>0</v>
          </cell>
          <cell r="D215">
            <v>0</v>
          </cell>
        </row>
        <row r="216">
          <cell r="A216">
            <v>2920</v>
          </cell>
          <cell r="B216" t="str">
            <v>BONOS PENSIONALES</v>
          </cell>
          <cell r="C216">
            <v>0</v>
          </cell>
          <cell r="D216">
            <v>0</v>
          </cell>
        </row>
        <row r="217">
          <cell r="A217">
            <v>2925</v>
          </cell>
          <cell r="B217" t="str">
            <v>TITULOS PENSIONALES</v>
          </cell>
          <cell r="C217">
            <v>0</v>
          </cell>
          <cell r="D217">
            <v>0</v>
          </cell>
        </row>
        <row r="219">
          <cell r="A219">
            <v>3105</v>
          </cell>
          <cell r="B219" t="str">
            <v>CAPITAL SUSCRITO Y PAGADO</v>
          </cell>
          <cell r="C219">
            <v>350000000</v>
          </cell>
          <cell r="D219">
            <v>0</v>
          </cell>
        </row>
        <row r="220">
          <cell r="A220">
            <v>3115</v>
          </cell>
          <cell r="B220" t="str">
            <v>APORTES SOCIALES</v>
          </cell>
          <cell r="C220">
            <v>0</v>
          </cell>
          <cell r="D220">
            <v>10000000</v>
          </cell>
        </row>
        <row r="221">
          <cell r="A221">
            <v>3120</v>
          </cell>
          <cell r="B221" t="str">
            <v>CAPITAL ASIGNADO</v>
          </cell>
          <cell r="C221">
            <v>0</v>
          </cell>
          <cell r="D221">
            <v>0</v>
          </cell>
        </row>
        <row r="222">
          <cell r="A222">
            <v>3125</v>
          </cell>
          <cell r="B222" t="str">
            <v>INVERSIÓN SUPLEMENTARIA AL CAPITAL ASIGNAD</v>
          </cell>
          <cell r="C222">
            <v>0</v>
          </cell>
          <cell r="D222">
            <v>0</v>
          </cell>
        </row>
        <row r="223">
          <cell r="A223">
            <v>3130</v>
          </cell>
          <cell r="B223" t="str">
            <v>CAPITAL DE PERSONAS NATURALES</v>
          </cell>
          <cell r="C223">
            <v>0</v>
          </cell>
          <cell r="D223">
            <v>0</v>
          </cell>
        </row>
        <row r="224">
          <cell r="A224">
            <v>3135</v>
          </cell>
          <cell r="B224" t="str">
            <v>APORTES DEL ESTADO</v>
          </cell>
          <cell r="C224">
            <v>0</v>
          </cell>
          <cell r="D224">
            <v>0</v>
          </cell>
        </row>
        <row r="225">
          <cell r="A225">
            <v>3140</v>
          </cell>
          <cell r="B225" t="str">
            <v>FONDO SOCIAL</v>
          </cell>
          <cell r="C225">
            <v>0</v>
          </cell>
          <cell r="D225">
            <v>0</v>
          </cell>
        </row>
        <row r="227">
          <cell r="A227">
            <v>3205</v>
          </cell>
          <cell r="B227" t="str">
            <v>PRIMA EN COLOCACIÓN DE ACCIONES CUOTAS O PARTES DE INTERÉS SOCIAL</v>
          </cell>
          <cell r="C227">
            <v>0</v>
          </cell>
          <cell r="D227">
            <v>0</v>
          </cell>
        </row>
        <row r="228">
          <cell r="A228">
            <v>3210</v>
          </cell>
          <cell r="B228" t="str">
            <v>DONACIONES</v>
          </cell>
          <cell r="C228">
            <v>0</v>
          </cell>
          <cell r="D228">
            <v>0</v>
          </cell>
        </row>
        <row r="229">
          <cell r="A229">
            <v>3215</v>
          </cell>
          <cell r="B229" t="str">
            <v>CRÉDITO MERCANTIL</v>
          </cell>
          <cell r="C229">
            <v>0</v>
          </cell>
          <cell r="D229">
            <v>0</v>
          </cell>
        </row>
        <row r="230">
          <cell r="A230">
            <v>3220</v>
          </cell>
          <cell r="B230" t="str">
            <v>KNOW - HOW</v>
          </cell>
          <cell r="C230">
            <v>0</v>
          </cell>
          <cell r="D230">
            <v>0</v>
          </cell>
        </row>
        <row r="231">
          <cell r="A231">
            <v>3225</v>
          </cell>
          <cell r="B231" t="str">
            <v>SUPERÁVIT MÉTODO DE PARTICIPACIÓN</v>
          </cell>
          <cell r="C231">
            <v>0</v>
          </cell>
          <cell r="D231">
            <v>0</v>
          </cell>
        </row>
        <row r="233">
          <cell r="A233">
            <v>3305</v>
          </cell>
          <cell r="B233" t="str">
            <v>RESERVAS OBLIGATORIAS</v>
          </cell>
          <cell r="C233">
            <v>74168102</v>
          </cell>
          <cell r="D233">
            <v>7566271</v>
          </cell>
        </row>
        <row r="234">
          <cell r="A234">
            <v>3310</v>
          </cell>
          <cell r="B234" t="str">
            <v>RESERVAS ESTATUTARIAS</v>
          </cell>
          <cell r="C234">
            <v>0</v>
          </cell>
          <cell r="D234">
            <v>0</v>
          </cell>
        </row>
        <row r="235">
          <cell r="A235">
            <v>3315</v>
          </cell>
          <cell r="B235" t="str">
            <v>RESERVAS OCASIONALES</v>
          </cell>
          <cell r="C235">
            <v>0</v>
          </cell>
          <cell r="D235">
            <v>0</v>
          </cell>
        </row>
        <row r="237">
          <cell r="A237">
            <v>3405</v>
          </cell>
          <cell r="B237" t="str">
            <v>AJUSTES POR INFLACIÓN</v>
          </cell>
          <cell r="C237">
            <v>42160269</v>
          </cell>
          <cell r="D237">
            <v>15234520</v>
          </cell>
        </row>
        <row r="238">
          <cell r="A238">
            <v>3410</v>
          </cell>
          <cell r="B238" t="str">
            <v>SANEAMIENTO FISCAL</v>
          </cell>
          <cell r="C238">
            <v>0</v>
          </cell>
          <cell r="D238">
            <v>0</v>
          </cell>
        </row>
        <row r="239">
          <cell r="A239">
            <v>3415</v>
          </cell>
          <cell r="B239" t="str">
            <v>AJUSTES POR INFLACIÓN DEC 3019 DE 1989</v>
          </cell>
          <cell r="C239">
            <v>0</v>
          </cell>
          <cell r="D239">
            <v>0</v>
          </cell>
        </row>
        <row r="241">
          <cell r="A241">
            <v>3505</v>
          </cell>
          <cell r="B241" t="str">
            <v>DIVIDENDOS DECRETADOS EN ACCIONES</v>
          </cell>
          <cell r="C241">
            <v>0</v>
          </cell>
          <cell r="D241">
            <v>0</v>
          </cell>
        </row>
        <row r="242">
          <cell r="A242">
            <v>3510</v>
          </cell>
          <cell r="B242" t="str">
            <v>PARTICIPACIONES DECRETADAS EN CUOTAS O PIS</v>
          </cell>
          <cell r="C242">
            <v>0</v>
          </cell>
          <cell r="D242">
            <v>0</v>
          </cell>
        </row>
        <row r="244">
          <cell r="A244">
            <v>3605</v>
          </cell>
          <cell r="B244" t="str">
            <v>UTILIDAD DEL EJERCICIO</v>
          </cell>
          <cell r="C244">
            <v>0</v>
          </cell>
          <cell r="D244">
            <v>170014148</v>
          </cell>
        </row>
        <row r="245">
          <cell r="A245">
            <v>3610</v>
          </cell>
          <cell r="B245" t="str">
            <v>PERDIDA DEL EJERCICIO</v>
          </cell>
          <cell r="C245">
            <v>0</v>
          </cell>
          <cell r="D245">
            <v>0</v>
          </cell>
        </row>
        <row r="247">
          <cell r="A247">
            <v>3705</v>
          </cell>
          <cell r="B247" t="str">
            <v>UTILIDADES O EXCEDENTES ACUMULADAS</v>
          </cell>
          <cell r="C247">
            <v>67512923</v>
          </cell>
          <cell r="D247">
            <v>68096442</v>
          </cell>
        </row>
        <row r="248">
          <cell r="A248">
            <v>3710</v>
          </cell>
          <cell r="B248" t="str">
            <v>PERDIDAS ACUMULADAS</v>
          </cell>
          <cell r="C248">
            <v>0</v>
          </cell>
          <cell r="D248">
            <v>0</v>
          </cell>
        </row>
        <row r="250">
          <cell r="A250">
            <v>3805</v>
          </cell>
          <cell r="B250" t="str">
            <v>DE INVERSIONES</v>
          </cell>
          <cell r="C250">
            <v>0</v>
          </cell>
          <cell r="D250">
            <v>0</v>
          </cell>
        </row>
        <row r="251">
          <cell r="A251">
            <v>3810</v>
          </cell>
          <cell r="B251" t="str">
            <v>DE PROPIEDAD, PLANTA Y EQUIPO</v>
          </cell>
          <cell r="C251">
            <v>0</v>
          </cell>
          <cell r="D251">
            <v>0</v>
          </cell>
        </row>
        <row r="252">
          <cell r="A252">
            <v>3895</v>
          </cell>
          <cell r="B252" t="str">
            <v>DE OTROS ACTIVOS</v>
          </cell>
          <cell r="C252">
            <v>0</v>
          </cell>
          <cell r="D252">
            <v>0</v>
          </cell>
        </row>
        <row r="255">
          <cell r="A255">
            <v>4105</v>
          </cell>
          <cell r="B255" t="str">
            <v>AGRICULTURA, GANADERÍA, CAZA</v>
          </cell>
          <cell r="C255">
            <v>0</v>
          </cell>
          <cell r="D255">
            <v>0</v>
          </cell>
        </row>
        <row r="256">
          <cell r="A256">
            <v>4110</v>
          </cell>
          <cell r="B256" t="str">
            <v>PESCA</v>
          </cell>
          <cell r="C256">
            <v>0</v>
          </cell>
          <cell r="D256">
            <v>0</v>
          </cell>
        </row>
        <row r="257">
          <cell r="A257">
            <v>4120</v>
          </cell>
          <cell r="B257" t="str">
            <v>INDUSTRIA MANUFACTURERA</v>
          </cell>
          <cell r="C257">
            <v>835743147</v>
          </cell>
          <cell r="D257">
            <v>834566295</v>
          </cell>
        </row>
        <row r="258">
          <cell r="A258">
            <v>4140</v>
          </cell>
          <cell r="B258" t="str">
            <v>HOTELES Y RESTAURANTES</v>
          </cell>
          <cell r="C258">
            <v>0</v>
          </cell>
          <cell r="D258">
            <v>0</v>
          </cell>
        </row>
        <row r="259">
          <cell r="A259">
            <v>4170</v>
          </cell>
          <cell r="B259" t="str">
            <v>OTRAS ACTIVIDADES DE SERVICIOS</v>
          </cell>
          <cell r="C259">
            <v>0</v>
          </cell>
          <cell r="D259">
            <v>0</v>
          </cell>
        </row>
        <row r="260">
          <cell r="A260">
            <v>4175</v>
          </cell>
          <cell r="B260" t="str">
            <v>DEVOLUCIONES,REBAJAS Y DCTOS EN VENTAS</v>
          </cell>
          <cell r="C260">
            <v>-20441650</v>
          </cell>
          <cell r="D260">
            <v>-691952</v>
          </cell>
        </row>
        <row r="262">
          <cell r="A262">
            <v>4205</v>
          </cell>
          <cell r="B262" t="str">
            <v>OTRAS VENTAS</v>
          </cell>
          <cell r="C262">
            <v>0</v>
          </cell>
          <cell r="D262">
            <v>0</v>
          </cell>
        </row>
        <row r="263">
          <cell r="A263">
            <v>4210</v>
          </cell>
          <cell r="B263" t="str">
            <v>FINANCIEROS</v>
          </cell>
          <cell r="C263">
            <v>6109492</v>
          </cell>
          <cell r="D263">
            <v>0</v>
          </cell>
        </row>
        <row r="264">
          <cell r="A264">
            <v>4215</v>
          </cell>
          <cell r="B264" t="str">
            <v>DIVIDENDOS Y PARTICIPACIONES</v>
          </cell>
          <cell r="C264">
            <v>0</v>
          </cell>
          <cell r="D264">
            <v>0</v>
          </cell>
        </row>
        <row r="265">
          <cell r="A265">
            <v>4220</v>
          </cell>
          <cell r="B265" t="str">
            <v>ARRENDAMIENTOS</v>
          </cell>
          <cell r="C265">
            <v>0</v>
          </cell>
          <cell r="D265">
            <v>0</v>
          </cell>
        </row>
        <row r="266">
          <cell r="A266">
            <v>4225</v>
          </cell>
          <cell r="B266" t="str">
            <v>COMISIONES</v>
          </cell>
          <cell r="C266">
            <v>0</v>
          </cell>
          <cell r="D266">
            <v>0</v>
          </cell>
        </row>
        <row r="267">
          <cell r="A267">
            <v>4235</v>
          </cell>
          <cell r="B267" t="str">
            <v>SERVICIOS</v>
          </cell>
          <cell r="C267">
            <v>0</v>
          </cell>
          <cell r="D267">
            <v>0</v>
          </cell>
        </row>
        <row r="268">
          <cell r="A268">
            <v>4240</v>
          </cell>
          <cell r="B268" t="str">
            <v>UTILIDAD EN VENTA DE INVERSIONES</v>
          </cell>
          <cell r="C268">
            <v>0</v>
          </cell>
          <cell r="D268">
            <v>0</v>
          </cell>
        </row>
        <row r="269">
          <cell r="A269">
            <v>4245</v>
          </cell>
          <cell r="B269" t="str">
            <v>UTILIDAD EN VENTA DE PROP, PLANTA Y EQUIPO</v>
          </cell>
          <cell r="C269">
            <v>0</v>
          </cell>
          <cell r="D269">
            <v>0</v>
          </cell>
        </row>
        <row r="270">
          <cell r="A270">
            <v>4248</v>
          </cell>
          <cell r="B270" t="str">
            <v>UTILIDAD EN VENTA DE OTROS BIENES</v>
          </cell>
          <cell r="C270">
            <v>0</v>
          </cell>
          <cell r="D270">
            <v>0</v>
          </cell>
        </row>
        <row r="271">
          <cell r="A271">
            <v>4250</v>
          </cell>
          <cell r="B271" t="str">
            <v>RECUPERACIONES</v>
          </cell>
          <cell r="C271">
            <v>0</v>
          </cell>
          <cell r="D271">
            <v>566430</v>
          </cell>
        </row>
        <row r="272">
          <cell r="A272">
            <v>4255</v>
          </cell>
          <cell r="B272" t="str">
            <v>INDEMNIZACIONES</v>
          </cell>
          <cell r="C272">
            <v>0</v>
          </cell>
          <cell r="D272">
            <v>0</v>
          </cell>
        </row>
        <row r="273">
          <cell r="A273">
            <v>4265</v>
          </cell>
          <cell r="B273" t="str">
            <v>INGRESOS DE EJERCICIOS ANTERIORES</v>
          </cell>
          <cell r="C273">
            <v>68750</v>
          </cell>
          <cell r="D273">
            <v>0</v>
          </cell>
        </row>
        <row r="274">
          <cell r="A274">
            <v>4295</v>
          </cell>
          <cell r="B274" t="str">
            <v>DIVERSOS</v>
          </cell>
          <cell r="C274">
            <v>3656059</v>
          </cell>
          <cell r="D274">
            <v>146673</v>
          </cell>
        </row>
        <row r="276">
          <cell r="A276">
            <v>4705</v>
          </cell>
          <cell r="B276" t="str">
            <v>CORRECCIÓN MONETARIA</v>
          </cell>
          <cell r="C276">
            <v>-14225977</v>
          </cell>
          <cell r="D276">
            <v>-4964663</v>
          </cell>
        </row>
        <row r="278">
          <cell r="A278">
            <v>5105</v>
          </cell>
          <cell r="B278" t="str">
            <v>GASTOS DE PERSONAL</v>
          </cell>
          <cell r="C278">
            <v>48265285</v>
          </cell>
          <cell r="D278">
            <v>30209563</v>
          </cell>
        </row>
        <row r="279">
          <cell r="A279">
            <v>5110</v>
          </cell>
          <cell r="B279" t="str">
            <v>HONORARIOS</v>
          </cell>
          <cell r="C279">
            <v>9864000</v>
          </cell>
          <cell r="D279">
            <v>2260000</v>
          </cell>
        </row>
        <row r="280">
          <cell r="A280">
            <v>5115</v>
          </cell>
          <cell r="B280" t="str">
            <v>IMPUESTOS</v>
          </cell>
          <cell r="C280">
            <v>6600</v>
          </cell>
          <cell r="D280">
            <v>0</v>
          </cell>
        </row>
        <row r="281">
          <cell r="A281">
            <v>5120</v>
          </cell>
          <cell r="B281" t="str">
            <v>ARRENDAMIENTOS</v>
          </cell>
          <cell r="C281">
            <v>11840000</v>
          </cell>
          <cell r="D281">
            <v>15069000</v>
          </cell>
        </row>
        <row r="282">
          <cell r="A282">
            <v>5125</v>
          </cell>
          <cell r="B282" t="str">
            <v>CONTRIBUCIONES Y AFILIACIONES</v>
          </cell>
          <cell r="C282">
            <v>2750000</v>
          </cell>
          <cell r="D282">
            <v>2950000</v>
          </cell>
        </row>
        <row r="283">
          <cell r="A283">
            <v>5130</v>
          </cell>
          <cell r="B283" t="str">
            <v>SEGUROS</v>
          </cell>
          <cell r="C283">
            <v>103000</v>
          </cell>
          <cell r="D283">
            <v>38100</v>
          </cell>
        </row>
        <row r="284">
          <cell r="A284">
            <v>5135</v>
          </cell>
          <cell r="B284" t="str">
            <v>SERVICIOS</v>
          </cell>
          <cell r="C284">
            <v>35463379</v>
          </cell>
          <cell r="D284">
            <v>97382074</v>
          </cell>
        </row>
        <row r="285">
          <cell r="A285">
            <v>5140</v>
          </cell>
          <cell r="B285" t="str">
            <v>GASTOS LEGALES</v>
          </cell>
          <cell r="C285">
            <v>636758</v>
          </cell>
          <cell r="D285">
            <v>0</v>
          </cell>
        </row>
        <row r="286">
          <cell r="A286">
            <v>5145</v>
          </cell>
          <cell r="B286" t="str">
            <v>MANTENIMIENTO Y REPARACIONES</v>
          </cell>
          <cell r="C286">
            <v>4822609</v>
          </cell>
          <cell r="D286">
            <v>6491737</v>
          </cell>
        </row>
        <row r="287">
          <cell r="A287">
            <v>5150</v>
          </cell>
          <cell r="B287" t="str">
            <v>ADECUACIONES E INSTALACIONES</v>
          </cell>
          <cell r="C287">
            <v>1089687</v>
          </cell>
          <cell r="D287">
            <v>0</v>
          </cell>
        </row>
        <row r="288">
          <cell r="A288">
            <v>5155</v>
          </cell>
          <cell r="B288" t="str">
            <v>GASTOS DE VIAJE</v>
          </cell>
          <cell r="C288">
            <v>0</v>
          </cell>
          <cell r="D288">
            <v>0</v>
          </cell>
        </row>
        <row r="289">
          <cell r="A289">
            <v>5160</v>
          </cell>
          <cell r="B289" t="str">
            <v>DEPRECIACIONES</v>
          </cell>
          <cell r="C289">
            <v>10059921</v>
          </cell>
          <cell r="D289">
            <v>3050000</v>
          </cell>
        </row>
        <row r="290">
          <cell r="A290">
            <v>5165</v>
          </cell>
          <cell r="B290" t="str">
            <v>AMORTIZACIONES</v>
          </cell>
          <cell r="C290">
            <v>0</v>
          </cell>
          <cell r="D290">
            <v>0</v>
          </cell>
        </row>
        <row r="291">
          <cell r="A291">
            <v>5195</v>
          </cell>
          <cell r="B291" t="str">
            <v>DIVERSOS</v>
          </cell>
          <cell r="C291">
            <v>19801313</v>
          </cell>
          <cell r="D291">
            <v>17437113</v>
          </cell>
        </row>
        <row r="292">
          <cell r="A292">
            <v>5199</v>
          </cell>
          <cell r="B292" t="str">
            <v>PROVISIONES</v>
          </cell>
          <cell r="D292">
            <v>0</v>
          </cell>
        </row>
        <row r="294">
          <cell r="A294">
            <v>5205</v>
          </cell>
          <cell r="B294" t="str">
            <v>GASTOS DE PERSONAL</v>
          </cell>
          <cell r="C294">
            <v>2457463</v>
          </cell>
          <cell r="D294">
            <v>0</v>
          </cell>
        </row>
        <row r="295">
          <cell r="A295">
            <v>5210</v>
          </cell>
          <cell r="B295" t="str">
            <v>HONORARIOS</v>
          </cell>
          <cell r="C295">
            <v>0</v>
          </cell>
          <cell r="D295">
            <v>0</v>
          </cell>
        </row>
        <row r="296">
          <cell r="A296">
            <v>5215</v>
          </cell>
          <cell r="B296" t="str">
            <v>IMPUESTOS</v>
          </cell>
          <cell r="C296">
            <v>2234436</v>
          </cell>
          <cell r="D296">
            <v>6297840</v>
          </cell>
        </row>
        <row r="297">
          <cell r="A297">
            <v>5220</v>
          </cell>
          <cell r="B297" t="str">
            <v>ARRENDAMIENTO</v>
          </cell>
          <cell r="C297">
            <v>0</v>
          </cell>
          <cell r="D297">
            <v>104720</v>
          </cell>
        </row>
        <row r="298">
          <cell r="A298">
            <v>5225</v>
          </cell>
          <cell r="B298" t="str">
            <v>CONTRIBUCIONES Y AFILIACIONES</v>
          </cell>
          <cell r="C298">
            <v>0</v>
          </cell>
          <cell r="D298">
            <v>0</v>
          </cell>
        </row>
        <row r="299">
          <cell r="A299">
            <v>5230</v>
          </cell>
          <cell r="B299" t="str">
            <v>SEGUROS</v>
          </cell>
          <cell r="C299">
            <v>711513</v>
          </cell>
          <cell r="D299">
            <v>281293</v>
          </cell>
        </row>
        <row r="300">
          <cell r="A300">
            <v>5235</v>
          </cell>
          <cell r="B300" t="str">
            <v>SERVICIOS</v>
          </cell>
          <cell r="C300">
            <v>513545</v>
          </cell>
          <cell r="D300">
            <v>0</v>
          </cell>
        </row>
        <row r="301">
          <cell r="A301">
            <v>5240</v>
          </cell>
          <cell r="B301" t="str">
            <v>GASTOS LEGALES</v>
          </cell>
          <cell r="C301">
            <v>0</v>
          </cell>
          <cell r="D301">
            <v>0</v>
          </cell>
        </row>
        <row r="302">
          <cell r="A302">
            <v>5245</v>
          </cell>
          <cell r="B302" t="str">
            <v>MANTENIMIENTO Y REPARACIONES</v>
          </cell>
          <cell r="C302">
            <v>0</v>
          </cell>
          <cell r="D302">
            <v>0</v>
          </cell>
        </row>
        <row r="303">
          <cell r="A303">
            <v>5250</v>
          </cell>
          <cell r="B303" t="str">
            <v>ADECUACIONES E INSTALACIONES</v>
          </cell>
          <cell r="C303">
            <v>0</v>
          </cell>
          <cell r="D303">
            <v>0</v>
          </cell>
        </row>
        <row r="304">
          <cell r="A304">
            <v>5255</v>
          </cell>
          <cell r="B304" t="str">
            <v>GASTOS DE VIAJE</v>
          </cell>
          <cell r="C304">
            <v>181510</v>
          </cell>
          <cell r="D304">
            <v>0</v>
          </cell>
        </row>
        <row r="305">
          <cell r="A305">
            <v>5260</v>
          </cell>
          <cell r="B305" t="str">
            <v>DEPRECIACIONES</v>
          </cell>
          <cell r="C305">
            <v>0</v>
          </cell>
          <cell r="D305">
            <v>0</v>
          </cell>
        </row>
        <row r="306">
          <cell r="A306">
            <v>5265</v>
          </cell>
          <cell r="B306" t="str">
            <v>AMORTIZACIONES</v>
          </cell>
          <cell r="C306">
            <v>0</v>
          </cell>
          <cell r="D306">
            <v>0</v>
          </cell>
        </row>
        <row r="307">
          <cell r="A307">
            <v>5295</v>
          </cell>
          <cell r="B307" t="str">
            <v>DIVERSOS</v>
          </cell>
          <cell r="C307">
            <v>6737318</v>
          </cell>
          <cell r="D307">
            <v>15678237</v>
          </cell>
        </row>
        <row r="308">
          <cell r="A308">
            <v>5299</v>
          </cell>
          <cell r="B308" t="str">
            <v>PROVISIONES</v>
          </cell>
          <cell r="C308">
            <v>0</v>
          </cell>
          <cell r="D308">
            <v>0</v>
          </cell>
        </row>
        <row r="310">
          <cell r="A310">
            <v>5305</v>
          </cell>
          <cell r="B310" t="str">
            <v>FINANCIEROS</v>
          </cell>
          <cell r="C310">
            <v>4195301</v>
          </cell>
          <cell r="D310">
            <v>908224</v>
          </cell>
        </row>
        <row r="311">
          <cell r="A311">
            <v>5310</v>
          </cell>
          <cell r="B311" t="str">
            <v>PERDIDA EN VENTA DE BIENES</v>
          </cell>
          <cell r="C311">
            <v>0</v>
          </cell>
          <cell r="D311">
            <v>0</v>
          </cell>
        </row>
        <row r="312">
          <cell r="A312">
            <v>5315</v>
          </cell>
          <cell r="B312" t="str">
            <v>GASTOS EXTRAORDINARIOS</v>
          </cell>
          <cell r="C312">
            <v>3805578</v>
          </cell>
          <cell r="D312">
            <v>5876000</v>
          </cell>
        </row>
        <row r="313">
          <cell r="A313">
            <v>5395</v>
          </cell>
          <cell r="B313" t="str">
            <v>GASTOS DIVERSOS</v>
          </cell>
          <cell r="C313">
            <v>161145</v>
          </cell>
          <cell r="D313">
            <v>440000</v>
          </cell>
        </row>
        <row r="315">
          <cell r="A315">
            <v>5405</v>
          </cell>
          <cell r="B315" t="str">
            <v>PROVISIÓN IMPUESTO DE RENTA Y COMPLEM</v>
          </cell>
          <cell r="C315">
            <v>0</v>
          </cell>
          <cell r="D315">
            <v>0</v>
          </cell>
        </row>
        <row r="317">
          <cell r="A317">
            <v>5905</v>
          </cell>
          <cell r="B317" t="str">
            <v>GANANCIAS Y PÉRDIDAS</v>
          </cell>
          <cell r="C317">
            <v>0</v>
          </cell>
          <cell r="D317">
            <v>0</v>
          </cell>
        </row>
        <row r="319">
          <cell r="A319">
            <v>6105</v>
          </cell>
          <cell r="B319" t="str">
            <v>AGRICULTURA, GANADERÍA, CAZA</v>
          </cell>
          <cell r="C319">
            <v>0</v>
          </cell>
          <cell r="D319">
            <v>0</v>
          </cell>
        </row>
        <row r="320">
          <cell r="A320">
            <v>6110</v>
          </cell>
          <cell r="B320" t="str">
            <v>PESCA</v>
          </cell>
          <cell r="C320">
            <v>0</v>
          </cell>
          <cell r="D320">
            <v>0</v>
          </cell>
        </row>
        <row r="321">
          <cell r="A321">
            <v>6120</v>
          </cell>
          <cell r="B321" t="str">
            <v>COMERCIO AL POR MAYOR Y AL POR MENOR</v>
          </cell>
          <cell r="C321">
            <v>527795359</v>
          </cell>
          <cell r="D321">
            <v>460675390</v>
          </cell>
        </row>
        <row r="322">
          <cell r="A322">
            <v>6145</v>
          </cell>
          <cell r="B322" t="str">
            <v>HOTELERIA Y RESTAURANTE</v>
          </cell>
          <cell r="C322">
            <v>0</v>
          </cell>
          <cell r="D322">
            <v>0</v>
          </cell>
        </row>
        <row r="323">
          <cell r="A323">
            <v>6145</v>
          </cell>
          <cell r="B323" t="str">
            <v>HOTELERIA Y RESTAURANTE</v>
          </cell>
          <cell r="C323">
            <v>0</v>
          </cell>
          <cell r="D323">
            <v>0</v>
          </cell>
        </row>
      </sheetData>
      <sheetData sheetId="1"/>
      <sheetData sheetId="2" refreshError="1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/>
      <sheetData sheetId="20"/>
      <sheetData sheetId="21" refreshError="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RPCGA"/>
      <sheetName val="ERNIIF"/>
      <sheetName val="Proyeccion"/>
      <sheetName val="Analisis "/>
      <sheetName val="Conciliacion Fiscal"/>
      <sheetName val="Patrimonio"/>
    </sheetNames>
    <sheetDataSet>
      <sheetData sheetId="0"/>
      <sheetData sheetId="1"/>
      <sheetData sheetId="2">
        <row r="13">
          <cell r="B13">
            <v>214484881.34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2247AF-AB78-4EDB-B2E4-46923063B624}">
  <sheetPr>
    <tabColor theme="8" tint="-0.499984740745262"/>
  </sheetPr>
  <dimension ref="A1:X238"/>
  <sheetViews>
    <sheetView showGridLines="0" tabSelected="1" topLeftCell="A7" zoomScale="130" zoomScaleNormal="130" workbookViewId="0">
      <selection activeCell="J17" sqref="J17"/>
    </sheetView>
  </sheetViews>
  <sheetFormatPr baseColWidth="10" defaultRowHeight="12" x14ac:dyDescent="0.2"/>
  <cols>
    <col min="1" max="1" width="29.140625" style="18" customWidth="1"/>
    <col min="2" max="2" width="14.85546875" style="18" hidden="1" customWidth="1"/>
    <col min="3" max="3" width="8.42578125" style="18" hidden="1" customWidth="1"/>
    <col min="4" max="4" width="16.140625" style="18" hidden="1" customWidth="1"/>
    <col min="5" max="5" width="12.28515625" style="18" hidden="1" customWidth="1"/>
    <col min="6" max="6" width="14.85546875" style="18" bestFit="1" customWidth="1"/>
    <col min="7" max="7" width="8.42578125" style="18" bestFit="1" customWidth="1"/>
    <col min="8" max="8" width="14.85546875" style="18" hidden="1" customWidth="1"/>
    <col min="9" max="9" width="8.42578125" style="18" hidden="1" customWidth="1"/>
    <col min="10" max="10" width="14.85546875" style="18" bestFit="1" customWidth="1"/>
    <col min="11" max="11" width="8.140625" style="18" bestFit="1" customWidth="1"/>
    <col min="12" max="12" width="15.85546875" style="18" bestFit="1" customWidth="1"/>
    <col min="13" max="13" width="8.42578125" style="18" bestFit="1" customWidth="1"/>
    <col min="14" max="14" width="14.85546875" style="18" customWidth="1"/>
    <col min="15" max="15" width="9.28515625" style="18" customWidth="1"/>
    <col min="16" max="16" width="17.42578125" style="18" hidden="1" customWidth="1"/>
    <col min="17" max="17" width="13.42578125" style="18" hidden="1" customWidth="1"/>
    <col min="18" max="18" width="7" style="18" hidden="1" customWidth="1"/>
    <col min="19" max="19" width="21" style="18" customWidth="1"/>
    <col min="20" max="20" width="11" style="18" hidden="1" customWidth="1"/>
    <col min="21" max="21" width="12" style="18" customWidth="1"/>
    <col min="22" max="22" width="13.42578125" style="18" customWidth="1"/>
    <col min="23" max="24" width="13.42578125" style="18" hidden="1" customWidth="1"/>
    <col min="25" max="25" width="13.42578125" style="18" customWidth="1"/>
    <col min="26" max="16384" width="11.42578125" style="18"/>
  </cols>
  <sheetData>
    <row r="1" spans="1:24" s="8" customFormat="1" ht="36.75" thickBot="1" x14ac:dyDescent="0.3">
      <c r="A1" s="1" t="s">
        <v>0</v>
      </c>
      <c r="B1" s="1" t="s">
        <v>1</v>
      </c>
      <c r="C1" s="2" t="s">
        <v>2</v>
      </c>
      <c r="D1" s="1" t="s">
        <v>3</v>
      </c>
      <c r="E1" s="2" t="s">
        <v>2</v>
      </c>
      <c r="F1" s="1" t="s">
        <v>4</v>
      </c>
      <c r="G1" s="3" t="s">
        <v>2</v>
      </c>
      <c r="H1" s="4" t="s">
        <v>5</v>
      </c>
      <c r="I1" s="5" t="s">
        <v>2</v>
      </c>
      <c r="J1" s="6" t="s">
        <v>6</v>
      </c>
      <c r="K1" s="3" t="s">
        <v>2</v>
      </c>
      <c r="L1" s="7" t="s">
        <v>7</v>
      </c>
      <c r="M1" s="3" t="s">
        <v>2</v>
      </c>
      <c r="P1" s="4" t="s">
        <v>8</v>
      </c>
      <c r="Q1" s="5" t="s">
        <v>2</v>
      </c>
      <c r="S1" s="9" t="s">
        <v>9</v>
      </c>
      <c r="T1" s="9" t="str">
        <f>+J1</f>
        <v>Año 2022</v>
      </c>
      <c r="U1" s="9" t="str">
        <f>+J1</f>
        <v>Año 2022</v>
      </c>
      <c r="V1" s="9" t="str">
        <f>+L1</f>
        <v>2021 Proyectado</v>
      </c>
      <c r="W1" s="4" t="s">
        <v>10</v>
      </c>
      <c r="X1" s="5" t="s">
        <v>2</v>
      </c>
    </row>
    <row r="2" spans="1:24" ht="12.75" thickBot="1" x14ac:dyDescent="0.25">
      <c r="A2" s="10" t="s">
        <v>11</v>
      </c>
      <c r="B2" s="11"/>
      <c r="C2" s="12" t="e">
        <f>+B2/$B$2</f>
        <v>#DIV/0!</v>
      </c>
      <c r="D2" s="11"/>
      <c r="E2" s="12" t="e">
        <f>+D2/$D$2</f>
        <v>#DIV/0!</v>
      </c>
      <c r="F2" s="13">
        <v>7050374000</v>
      </c>
      <c r="G2" s="14">
        <f>+F2/$F$2</f>
        <v>1</v>
      </c>
      <c r="H2" s="11"/>
      <c r="I2" s="14" t="e">
        <f>+H2/$H$2</f>
        <v>#DIV/0!</v>
      </c>
      <c r="J2" s="13">
        <v>9115323000</v>
      </c>
      <c r="K2" s="14">
        <f>+J2/$J$2</f>
        <v>1</v>
      </c>
      <c r="L2" s="15">
        <f>+J2</f>
        <v>9115323000</v>
      </c>
      <c r="M2" s="14">
        <f>+L2/$L$2</f>
        <v>1</v>
      </c>
      <c r="N2" s="16">
        <f>+L2-F2</f>
        <v>2064949000</v>
      </c>
      <c r="O2" s="17">
        <f>+N2/F2</f>
        <v>0.29288502992890875</v>
      </c>
      <c r="P2" s="11">
        <f>+L2</f>
        <v>9115323000</v>
      </c>
      <c r="Q2" s="14">
        <f>+P2/$L$2</f>
        <v>1</v>
      </c>
      <c r="S2" s="19" t="s">
        <v>12</v>
      </c>
      <c r="W2" s="11"/>
      <c r="X2" s="14"/>
    </row>
    <row r="3" spans="1:24" ht="12.75" thickBot="1" x14ac:dyDescent="0.25">
      <c r="A3" s="20" t="s">
        <v>13</v>
      </c>
      <c r="B3" s="21"/>
      <c r="C3" s="22" t="e">
        <f t="shared" ref="C3:C22" si="0">+B3/$B$2</f>
        <v>#DIV/0!</v>
      </c>
      <c r="D3" s="21"/>
      <c r="E3" s="22" t="e">
        <f t="shared" ref="E3:E22" si="1">+D3/$D$2</f>
        <v>#DIV/0!</v>
      </c>
      <c r="F3" s="23">
        <v>5927460000</v>
      </c>
      <c r="G3" s="24">
        <f>+F3/$F$2</f>
        <v>0.84072986766375801</v>
      </c>
      <c r="H3" s="21"/>
      <c r="I3" s="24" t="e">
        <f t="shared" ref="I3:I22" si="2">+H3/$H$2</f>
        <v>#DIV/0!</v>
      </c>
      <c r="J3" s="23">
        <v>7651688000</v>
      </c>
      <c r="K3" s="24">
        <f t="shared" ref="K3:K22" si="3">+J3/$J$2</f>
        <v>0.83943136189469092</v>
      </c>
      <c r="L3" s="25">
        <f>+J3</f>
        <v>7651688000</v>
      </c>
      <c r="M3" s="24">
        <f t="shared" ref="M3:M22" si="4">+L3/$L$2</f>
        <v>0.83943136189469092</v>
      </c>
      <c r="P3" s="21">
        <f>+L3</f>
        <v>7651688000</v>
      </c>
      <c r="Q3" s="24">
        <f>+P3/$P$2</f>
        <v>0.83943136189469092</v>
      </c>
      <c r="S3" s="18" t="s">
        <v>14</v>
      </c>
      <c r="T3" s="26">
        <f>+H12</f>
        <v>0</v>
      </c>
      <c r="U3" s="26">
        <f>+J12</f>
        <v>84314000</v>
      </c>
      <c r="V3" s="26">
        <f>+L12</f>
        <v>84314000</v>
      </c>
      <c r="W3" s="21">
        <f>+P12</f>
        <v>104464000</v>
      </c>
      <c r="X3" s="27"/>
    </row>
    <row r="4" spans="1:24" ht="12.75" thickBot="1" x14ac:dyDescent="0.25">
      <c r="A4" s="10" t="s">
        <v>15</v>
      </c>
      <c r="B4" s="11">
        <v>0</v>
      </c>
      <c r="C4" s="12" t="e">
        <f t="shared" si="0"/>
        <v>#DIV/0!</v>
      </c>
      <c r="D4" s="11">
        <v>0</v>
      </c>
      <c r="E4" s="12" t="e">
        <f t="shared" si="1"/>
        <v>#DIV/0!</v>
      </c>
      <c r="F4" s="13">
        <v>887806000</v>
      </c>
      <c r="G4" s="14">
        <f>+F4/$F$2</f>
        <v>0.12592324889431397</v>
      </c>
      <c r="H4" s="11"/>
      <c r="I4" s="14" t="e">
        <f t="shared" si="2"/>
        <v>#DIV/0!</v>
      </c>
      <c r="J4" s="13">
        <v>1078902000</v>
      </c>
      <c r="K4" s="14">
        <f t="shared" si="3"/>
        <v>0.11836135702486901</v>
      </c>
      <c r="L4" s="15">
        <f>+J4</f>
        <v>1078902000</v>
      </c>
      <c r="M4" s="14">
        <f>+L4/$L$2</f>
        <v>0.11836135702486901</v>
      </c>
      <c r="N4" s="28"/>
      <c r="O4" s="16"/>
      <c r="P4" s="11">
        <f>L4-65000000</f>
        <v>1013902000</v>
      </c>
      <c r="Q4" s="14">
        <f t="shared" ref="Q4:Q22" si="5">+P4/$P$2</f>
        <v>0.11123050713617059</v>
      </c>
      <c r="R4" s="29">
        <f>+Q3+Q4</f>
        <v>0.95066186903086147</v>
      </c>
      <c r="S4" s="18" t="s">
        <v>16</v>
      </c>
      <c r="T4" s="26">
        <v>0</v>
      </c>
      <c r="U4" s="26">
        <f>+F9</f>
        <v>72883000</v>
      </c>
      <c r="V4" s="26">
        <f>+U4</f>
        <v>72883000</v>
      </c>
      <c r="W4" s="11">
        <f>+V4</f>
        <v>72883000</v>
      </c>
      <c r="X4" s="14" t="e">
        <f>+W4/#REF!</f>
        <v>#REF!</v>
      </c>
    </row>
    <row r="5" spans="1:24" ht="12.75" thickBot="1" x14ac:dyDescent="0.25">
      <c r="A5" s="30" t="s">
        <v>17</v>
      </c>
      <c r="B5" s="31">
        <f>+B2-B3-B4</f>
        <v>0</v>
      </c>
      <c r="C5" s="32" t="e">
        <f>+B5/$B$2</f>
        <v>#DIV/0!</v>
      </c>
      <c r="D5" s="31">
        <f>+D2-D3-D4</f>
        <v>0</v>
      </c>
      <c r="E5" s="32" t="e">
        <f>+D5/$D$2</f>
        <v>#DIV/0!</v>
      </c>
      <c r="F5" s="33">
        <f>+F2-F3-F4-64</f>
        <v>235107936</v>
      </c>
      <c r="G5" s="34">
        <f>+F5/$F$2</f>
        <v>3.3346874364395422E-2</v>
      </c>
      <c r="H5" s="31">
        <f>+H2-H3-H4</f>
        <v>0</v>
      </c>
      <c r="I5" s="35" t="e">
        <f>+H5/$H$2</f>
        <v>#DIV/0!</v>
      </c>
      <c r="J5" s="33">
        <f>+J2-J3-J4-64</f>
        <v>384732936</v>
      </c>
      <c r="K5" s="34">
        <f>+J5/$J$2</f>
        <v>4.2207274059295537E-2</v>
      </c>
      <c r="L5" s="36">
        <f>+L2-L3-L4</f>
        <v>384733000</v>
      </c>
      <c r="M5" s="34">
        <f>+L5/$L$2</f>
        <v>4.2207281080440043E-2</v>
      </c>
      <c r="N5" s="16">
        <f>+L5-F5</f>
        <v>149625064</v>
      </c>
      <c r="O5" s="17">
        <f>+N5/F5</f>
        <v>0.63641009548907779</v>
      </c>
      <c r="P5" s="31">
        <f>+P2-P3-P4</f>
        <v>449733000</v>
      </c>
      <c r="Q5" s="37">
        <f t="shared" si="5"/>
        <v>4.9338130969138451E-2</v>
      </c>
      <c r="S5" s="18" t="s">
        <v>18</v>
      </c>
      <c r="T5" s="26">
        <f>SUM(T3:T4)</f>
        <v>0</v>
      </c>
      <c r="U5" s="26">
        <f>SUM(U3:U4)</f>
        <v>157197000</v>
      </c>
      <c r="V5" s="26">
        <f>SUM(V3:V4)</f>
        <v>157197000</v>
      </c>
      <c r="W5" s="26">
        <f t="shared" ref="W5" si="6">SUM(W3:W4)</f>
        <v>177347000</v>
      </c>
      <c r="X5" s="35" t="e">
        <f>+W5/#REF!</f>
        <v>#REF!</v>
      </c>
    </row>
    <row r="6" spans="1:24" ht="12.75" thickBot="1" x14ac:dyDescent="0.25">
      <c r="A6" s="20" t="s">
        <v>19</v>
      </c>
      <c r="B6" s="31"/>
      <c r="C6" s="38"/>
      <c r="D6" s="31"/>
      <c r="E6" s="38"/>
      <c r="F6" s="23">
        <v>0</v>
      </c>
      <c r="G6" s="37"/>
      <c r="H6" s="21">
        <v>0</v>
      </c>
      <c r="I6" s="37" t="e">
        <f t="shared" si="2"/>
        <v>#DIV/0!</v>
      </c>
      <c r="J6" s="23">
        <v>0</v>
      </c>
      <c r="K6" s="37">
        <f t="shared" si="3"/>
        <v>0</v>
      </c>
      <c r="L6" s="25">
        <v>0</v>
      </c>
      <c r="M6" s="37">
        <f t="shared" si="4"/>
        <v>0</v>
      </c>
      <c r="P6" s="21">
        <v>0</v>
      </c>
      <c r="Q6" s="37">
        <f t="shared" si="5"/>
        <v>0</v>
      </c>
      <c r="T6" s="26"/>
      <c r="U6" s="26"/>
      <c r="V6" s="26"/>
      <c r="W6" s="21"/>
      <c r="X6" s="37">
        <f t="shared" ref="X6:X8" si="7">+W6/$J$2</f>
        <v>0</v>
      </c>
    </row>
    <row r="7" spans="1:24" ht="12.75" thickBot="1" x14ac:dyDescent="0.25">
      <c r="A7" s="39" t="s">
        <v>17</v>
      </c>
      <c r="B7" s="40">
        <f>+B5</f>
        <v>0</v>
      </c>
      <c r="C7" s="41"/>
      <c r="D7" s="40">
        <f>+D5</f>
        <v>0</v>
      </c>
      <c r="E7" s="41"/>
      <c r="F7" s="42">
        <f>+F5-F6</f>
        <v>235107936</v>
      </c>
      <c r="G7" s="43">
        <f>+F7/F2</f>
        <v>3.3346874364395422E-2</v>
      </c>
      <c r="H7" s="40">
        <f>+H5-H6</f>
        <v>0</v>
      </c>
      <c r="I7" s="43" t="e">
        <f t="shared" si="2"/>
        <v>#DIV/0!</v>
      </c>
      <c r="J7" s="42">
        <f>+J5-J6</f>
        <v>384732936</v>
      </c>
      <c r="K7" s="43">
        <f t="shared" si="3"/>
        <v>4.2207274059295537E-2</v>
      </c>
      <c r="L7" s="44">
        <f>+L5-L6</f>
        <v>384733000</v>
      </c>
      <c r="M7" s="45">
        <f t="shared" si="4"/>
        <v>4.2207281080440043E-2</v>
      </c>
      <c r="N7" s="18" t="s">
        <v>20</v>
      </c>
      <c r="P7" s="40">
        <f>+P5-P6</f>
        <v>449733000</v>
      </c>
      <c r="Q7" s="45">
        <f t="shared" si="5"/>
        <v>4.9338130969138451E-2</v>
      </c>
      <c r="T7" s="26"/>
      <c r="U7" s="26"/>
      <c r="V7" s="26"/>
      <c r="W7" s="40"/>
      <c r="X7" s="43">
        <f t="shared" si="7"/>
        <v>0</v>
      </c>
    </row>
    <row r="8" spans="1:24" ht="12.75" thickBot="1" x14ac:dyDescent="0.25">
      <c r="A8" s="30" t="s">
        <v>21</v>
      </c>
      <c r="B8" s="31"/>
      <c r="C8" s="38"/>
      <c r="D8" s="31"/>
      <c r="E8" s="38"/>
      <c r="F8" s="33">
        <v>0</v>
      </c>
      <c r="G8" s="37">
        <f>+F8/F2</f>
        <v>0</v>
      </c>
      <c r="H8" s="31">
        <v>0</v>
      </c>
      <c r="I8" s="37" t="e">
        <f t="shared" si="2"/>
        <v>#DIV/0!</v>
      </c>
      <c r="J8" s="33">
        <v>0</v>
      </c>
      <c r="K8" s="37">
        <f t="shared" si="3"/>
        <v>0</v>
      </c>
      <c r="L8" s="36">
        <f>+J8</f>
        <v>0</v>
      </c>
      <c r="M8" s="37">
        <f t="shared" si="4"/>
        <v>0</v>
      </c>
      <c r="N8" s="17"/>
      <c r="O8" s="17"/>
      <c r="P8" s="31">
        <f>+N8</f>
        <v>0</v>
      </c>
      <c r="Q8" s="37">
        <f t="shared" si="5"/>
        <v>0</v>
      </c>
      <c r="R8" s="17"/>
      <c r="S8" s="19" t="s">
        <v>22</v>
      </c>
      <c r="T8" s="46">
        <f>+T5/2</f>
        <v>0</v>
      </c>
      <c r="U8" s="46">
        <f>+U5/2</f>
        <v>78598500</v>
      </c>
      <c r="V8" s="46">
        <f>+V5/2</f>
        <v>78598500</v>
      </c>
      <c r="W8" s="46">
        <f>+W5/2</f>
        <v>88673500</v>
      </c>
      <c r="X8" s="37">
        <f t="shared" si="7"/>
        <v>9.7279602708538141E-3</v>
      </c>
    </row>
    <row r="9" spans="1:24" ht="12.75" thickBot="1" x14ac:dyDescent="0.25">
      <c r="A9" s="39" t="s">
        <v>23</v>
      </c>
      <c r="B9" s="40"/>
      <c r="C9" s="41" t="e">
        <f t="shared" si="0"/>
        <v>#DIV/0!</v>
      </c>
      <c r="D9" s="40"/>
      <c r="E9" s="41" t="e">
        <f t="shared" si="1"/>
        <v>#DIV/0!</v>
      </c>
      <c r="F9" s="42">
        <f>+ROUND(F5*0.31,-3)</f>
        <v>72883000</v>
      </c>
      <c r="G9" s="43">
        <f>+F9/$F$2</f>
        <v>1.033746578550301E-2</v>
      </c>
      <c r="H9" s="40">
        <f>+ROUND(H5*0.32,-3)</f>
        <v>0</v>
      </c>
      <c r="I9" s="43" t="e">
        <f t="shared" si="2"/>
        <v>#DIV/0!</v>
      </c>
      <c r="J9" s="42">
        <f>+ROUND(J5*0.31,-3)</f>
        <v>119267000</v>
      </c>
      <c r="K9" s="43">
        <f t="shared" si="3"/>
        <v>1.3084231902698347E-2</v>
      </c>
      <c r="L9" s="44">
        <f>+ROUND(L5*0.31,-3)</f>
        <v>119267000</v>
      </c>
      <c r="M9" s="43">
        <f>+L9/$L$2</f>
        <v>1.3084231902698347E-2</v>
      </c>
      <c r="N9" s="26"/>
      <c r="O9" s="16"/>
      <c r="P9" s="40">
        <f>+ROUND(P5*0.31,-3)</f>
        <v>139417000</v>
      </c>
      <c r="Q9" s="43">
        <f t="shared" si="5"/>
        <v>1.5294795368194851E-2</v>
      </c>
      <c r="R9" s="17"/>
      <c r="S9" s="47">
        <v>0.75</v>
      </c>
      <c r="T9" s="26">
        <f>+T8*75/100</f>
        <v>0</v>
      </c>
      <c r="U9" s="26">
        <f>+U8*75/100</f>
        <v>58948875</v>
      </c>
      <c r="V9" s="26">
        <f>+V8*75/100</f>
        <v>58948875</v>
      </c>
      <c r="W9" s="26">
        <f>+W8*75/100</f>
        <v>66505125</v>
      </c>
      <c r="X9" s="43" t="e">
        <f>+W9/#REF!</f>
        <v>#REF!</v>
      </c>
    </row>
    <row r="10" spans="1:24" ht="12.75" thickBot="1" x14ac:dyDescent="0.25">
      <c r="A10" s="20" t="s">
        <v>24</v>
      </c>
      <c r="B10" s="48">
        <v>0</v>
      </c>
      <c r="C10" s="22" t="e">
        <f t="shared" si="0"/>
        <v>#DIV/0!</v>
      </c>
      <c r="D10" s="48">
        <v>0</v>
      </c>
      <c r="E10" s="22" t="e">
        <f t="shared" si="1"/>
        <v>#DIV/0!</v>
      </c>
      <c r="F10" s="49">
        <v>6672000</v>
      </c>
      <c r="G10" s="24">
        <f>+F10/$F$2</f>
        <v>9.4633277610521084E-4</v>
      </c>
      <c r="H10" s="48"/>
      <c r="I10" s="24" t="e">
        <f t="shared" si="2"/>
        <v>#DIV/0!</v>
      </c>
      <c r="J10" s="49">
        <v>34953000</v>
      </c>
      <c r="K10" s="24">
        <f t="shared" si="3"/>
        <v>3.8345322486103895E-3</v>
      </c>
      <c r="L10" s="50">
        <f>+J10</f>
        <v>34953000</v>
      </c>
      <c r="M10" s="24">
        <f t="shared" si="4"/>
        <v>3.8345322486103895E-3</v>
      </c>
      <c r="N10" s="51"/>
      <c r="O10" s="51"/>
      <c r="P10" s="48">
        <f>+L10</f>
        <v>34953000</v>
      </c>
      <c r="Q10" s="24">
        <f t="shared" si="5"/>
        <v>3.8345322486103895E-3</v>
      </c>
      <c r="R10" s="51"/>
      <c r="S10" s="18" t="str">
        <f>+S18</f>
        <v>(-) Retenciones</v>
      </c>
      <c r="T10" s="26">
        <f>+T18</f>
        <v>0</v>
      </c>
      <c r="U10" s="26">
        <f>+U18</f>
        <v>71317000</v>
      </c>
      <c r="V10" s="26">
        <f>+V18</f>
        <v>71317000</v>
      </c>
      <c r="W10" s="48">
        <f>+V10</f>
        <v>71317000</v>
      </c>
      <c r="X10" s="24" t="e">
        <f>+W10/#REF!</f>
        <v>#REF!</v>
      </c>
    </row>
    <row r="11" spans="1:24" ht="12.75" thickBot="1" x14ac:dyDescent="0.25">
      <c r="A11" s="10" t="s">
        <v>25</v>
      </c>
      <c r="B11" s="11">
        <v>0</v>
      </c>
      <c r="C11" s="12" t="e">
        <f t="shared" si="0"/>
        <v>#DIV/0!</v>
      </c>
      <c r="D11" s="11">
        <v>0</v>
      </c>
      <c r="E11" s="12" t="e">
        <f t="shared" si="1"/>
        <v>#DIV/0!</v>
      </c>
      <c r="F11" s="13"/>
      <c r="G11" s="14">
        <f>+F11/$F$2</f>
        <v>0</v>
      </c>
      <c r="H11" s="11"/>
      <c r="I11" s="14" t="e">
        <f t="shared" si="2"/>
        <v>#DIV/0!</v>
      </c>
      <c r="J11" s="13"/>
      <c r="K11" s="14">
        <f t="shared" si="3"/>
        <v>0</v>
      </c>
      <c r="L11" s="15"/>
      <c r="M11" s="14">
        <f t="shared" si="4"/>
        <v>0</v>
      </c>
      <c r="N11" s="52"/>
      <c r="O11" s="52"/>
      <c r="P11" s="11"/>
      <c r="Q11" s="14">
        <f t="shared" si="5"/>
        <v>0</v>
      </c>
      <c r="R11" s="52"/>
      <c r="S11" s="53" t="s">
        <v>26</v>
      </c>
      <c r="T11" s="54">
        <f>+T9-T10</f>
        <v>0</v>
      </c>
      <c r="U11" s="54">
        <f>+U9-U10</f>
        <v>-12368125</v>
      </c>
      <c r="V11" s="54">
        <f>+V9-V10</f>
        <v>-12368125</v>
      </c>
      <c r="W11" s="54">
        <f>+W9-W10</f>
        <v>-4811875</v>
      </c>
      <c r="X11" s="14" t="e">
        <f>+W11/#REF!</f>
        <v>#REF!</v>
      </c>
    </row>
    <row r="12" spans="1:24" ht="12.75" thickBot="1" x14ac:dyDescent="0.25">
      <c r="A12" s="30" t="s">
        <v>27</v>
      </c>
      <c r="B12" s="31">
        <f>+B9</f>
        <v>0</v>
      </c>
      <c r="C12" s="38" t="e">
        <f t="shared" si="0"/>
        <v>#DIV/0!</v>
      </c>
      <c r="D12" s="31">
        <f>+D9-D10+D11</f>
        <v>0</v>
      </c>
      <c r="E12" s="38" t="e">
        <f t="shared" si="1"/>
        <v>#DIV/0!</v>
      </c>
      <c r="F12" s="33">
        <f>+F9-F10+F11</f>
        <v>66211000</v>
      </c>
      <c r="G12" s="37">
        <f>+F12/$F$2</f>
        <v>9.3911330093977997E-3</v>
      </c>
      <c r="H12" s="31">
        <f>+H9-H10+H11</f>
        <v>0</v>
      </c>
      <c r="I12" s="37" t="e">
        <f t="shared" si="2"/>
        <v>#DIV/0!</v>
      </c>
      <c r="J12" s="33">
        <f>+J9-J10+J11</f>
        <v>84314000</v>
      </c>
      <c r="K12" s="37">
        <f t="shared" si="3"/>
        <v>9.2496996540879575E-3</v>
      </c>
      <c r="L12" s="36">
        <f>+L9-L10+L11</f>
        <v>84314000</v>
      </c>
      <c r="M12" s="37">
        <f t="shared" si="4"/>
        <v>9.2496996540879575E-3</v>
      </c>
      <c r="N12" s="55"/>
      <c r="O12" s="55"/>
      <c r="P12" s="31">
        <f>+P9-P10+P11</f>
        <v>104464000</v>
      </c>
      <c r="Q12" s="37">
        <f t="shared" si="5"/>
        <v>1.1460263119584462E-2</v>
      </c>
      <c r="S12" s="19" t="s">
        <v>28</v>
      </c>
      <c r="T12" s="19"/>
      <c r="U12" s="46">
        <f>+U9-J16-J17</f>
        <v>-12368125</v>
      </c>
      <c r="V12" s="56">
        <f>+V9-L16-L17</f>
        <v>-12368125</v>
      </c>
      <c r="W12" s="56">
        <f>+W9-P16-P17</f>
        <v>-4811875</v>
      </c>
      <c r="X12" s="37" t="e">
        <f>+W12/#REF!</f>
        <v>#REF!</v>
      </c>
    </row>
    <row r="13" spans="1:24" ht="12.75" thickBot="1" x14ac:dyDescent="0.25">
      <c r="A13" s="10" t="s">
        <v>29</v>
      </c>
      <c r="B13" s="11">
        <v>0</v>
      </c>
      <c r="C13" s="12" t="e">
        <f t="shared" si="0"/>
        <v>#DIV/0!</v>
      </c>
      <c r="D13" s="11">
        <f>+B18</f>
        <v>0</v>
      </c>
      <c r="E13" s="12" t="e">
        <f t="shared" si="1"/>
        <v>#DIV/0!</v>
      </c>
      <c r="F13" s="13">
        <v>0</v>
      </c>
      <c r="G13" s="14">
        <f>+F13/$F$2</f>
        <v>0</v>
      </c>
      <c r="H13" s="11">
        <f>+F18</f>
        <v>0</v>
      </c>
      <c r="I13" s="14" t="e">
        <f t="shared" si="2"/>
        <v>#DIV/0!</v>
      </c>
      <c r="J13" s="13">
        <v>0</v>
      </c>
      <c r="K13" s="14">
        <f t="shared" si="3"/>
        <v>0</v>
      </c>
      <c r="L13" s="15">
        <v>0</v>
      </c>
      <c r="M13" s="14">
        <f t="shared" si="4"/>
        <v>0</v>
      </c>
      <c r="N13" s="26"/>
      <c r="P13" s="11">
        <f>+N18</f>
        <v>0</v>
      </c>
      <c r="Q13" s="14">
        <f t="shared" si="5"/>
        <v>0</v>
      </c>
      <c r="V13" s="16"/>
      <c r="W13" s="11"/>
      <c r="X13" s="14" t="e">
        <f>+W13/#REF!</f>
        <v>#REF!</v>
      </c>
    </row>
    <row r="14" spans="1:24" ht="12.75" hidden="1" thickBot="1" x14ac:dyDescent="0.25">
      <c r="A14" s="20" t="s">
        <v>30</v>
      </c>
      <c r="B14" s="21">
        <v>0</v>
      </c>
      <c r="C14" s="22" t="e">
        <f t="shared" si="0"/>
        <v>#DIV/0!</v>
      </c>
      <c r="D14" s="21">
        <v>0</v>
      </c>
      <c r="E14" s="22" t="e">
        <f t="shared" si="1"/>
        <v>#DIV/0!</v>
      </c>
      <c r="F14" s="23"/>
      <c r="G14" s="24">
        <f t="shared" ref="G14:G22" si="8">+F14/$F$2</f>
        <v>0</v>
      </c>
      <c r="H14" s="21"/>
      <c r="I14" s="24" t="e">
        <f t="shared" si="2"/>
        <v>#DIV/0!</v>
      </c>
      <c r="J14" s="23"/>
      <c r="K14" s="24">
        <f t="shared" si="3"/>
        <v>0</v>
      </c>
      <c r="L14" s="25"/>
      <c r="M14" s="24">
        <f t="shared" si="4"/>
        <v>0</v>
      </c>
      <c r="P14" s="21"/>
      <c r="Q14" s="24">
        <f t="shared" si="5"/>
        <v>0</v>
      </c>
      <c r="T14" s="26"/>
      <c r="U14" s="26"/>
      <c r="V14" s="26"/>
      <c r="W14" s="21"/>
      <c r="X14" s="24">
        <f t="shared" ref="X14" si="9">+W14/$J$2</f>
        <v>0</v>
      </c>
    </row>
    <row r="15" spans="1:24" ht="12.75" thickBot="1" x14ac:dyDescent="0.25">
      <c r="A15" s="10" t="s">
        <v>31</v>
      </c>
      <c r="B15" s="57">
        <v>0</v>
      </c>
      <c r="C15" s="12" t="e">
        <f t="shared" si="0"/>
        <v>#DIV/0!</v>
      </c>
      <c r="D15" s="57"/>
      <c r="E15" s="12" t="e">
        <f t="shared" si="1"/>
        <v>#DIV/0!</v>
      </c>
      <c r="F15" s="58"/>
      <c r="G15" s="14">
        <f>+F15/$F$2</f>
        <v>0</v>
      </c>
      <c r="H15" s="57">
        <v>0</v>
      </c>
      <c r="I15" s="14" t="e">
        <f t="shared" si="2"/>
        <v>#DIV/0!</v>
      </c>
      <c r="J15" s="58"/>
      <c r="K15" s="14">
        <f t="shared" si="3"/>
        <v>0</v>
      </c>
      <c r="L15" s="59">
        <f>+J15</f>
        <v>0</v>
      </c>
      <c r="M15" s="14">
        <f t="shared" si="4"/>
        <v>0</v>
      </c>
      <c r="N15" s="16"/>
      <c r="O15" s="16"/>
      <c r="P15" s="57">
        <f>+L15</f>
        <v>0</v>
      </c>
      <c r="Q15" s="14">
        <f t="shared" si="5"/>
        <v>0</v>
      </c>
      <c r="S15" s="19" t="s">
        <v>32</v>
      </c>
      <c r="T15" s="26"/>
      <c r="U15" s="26"/>
      <c r="V15" s="26"/>
      <c r="W15" s="57"/>
      <c r="X15" s="14" t="e">
        <f>+W15/#REF!</f>
        <v>#REF!</v>
      </c>
    </row>
    <row r="16" spans="1:24" ht="12.75" thickBot="1" x14ac:dyDescent="0.25">
      <c r="A16" s="20" t="s">
        <v>33</v>
      </c>
      <c r="B16" s="21"/>
      <c r="C16" s="22" t="e">
        <f t="shared" si="0"/>
        <v>#DIV/0!</v>
      </c>
      <c r="D16" s="21"/>
      <c r="E16" s="22" t="e">
        <f t="shared" si="1"/>
        <v>#DIV/0!</v>
      </c>
      <c r="F16" s="23">
        <v>28526000</v>
      </c>
      <c r="G16" s="24">
        <f>+F16/$F$2</f>
        <v>4.0460264944810016E-3</v>
      </c>
      <c r="H16" s="21"/>
      <c r="I16" s="24" t="e">
        <f t="shared" si="2"/>
        <v>#DIV/0!</v>
      </c>
      <c r="J16" s="23">
        <v>36462000</v>
      </c>
      <c r="K16" s="24">
        <f t="shared" si="3"/>
        <v>4.0000776714110954E-3</v>
      </c>
      <c r="L16" s="25">
        <f>+J16</f>
        <v>36462000</v>
      </c>
      <c r="M16" s="24">
        <f t="shared" si="4"/>
        <v>4.0000776714110954E-3</v>
      </c>
      <c r="N16" s="60"/>
      <c r="O16" s="60"/>
      <c r="P16" s="21">
        <f>+L16</f>
        <v>36462000</v>
      </c>
      <c r="Q16" s="24">
        <f t="shared" si="5"/>
        <v>4.0000776714110954E-3</v>
      </c>
      <c r="S16" s="18" t="str">
        <f>+S3</f>
        <v>impuesto a cargo 2021</v>
      </c>
      <c r="T16" s="26">
        <f>+T3</f>
        <v>0</v>
      </c>
      <c r="U16" s="26">
        <f>+U3</f>
        <v>84314000</v>
      </c>
      <c r="V16" s="26">
        <f>+V3</f>
        <v>84314000</v>
      </c>
      <c r="W16" s="21">
        <f>+W3</f>
        <v>104464000</v>
      </c>
      <c r="X16" s="24" t="e">
        <f>+W16/#REF!</f>
        <v>#REF!</v>
      </c>
    </row>
    <row r="17" spans="1:24" ht="12.75" thickBot="1" x14ac:dyDescent="0.25">
      <c r="A17" s="10" t="s">
        <v>34</v>
      </c>
      <c r="B17" s="11"/>
      <c r="C17" s="12" t="e">
        <f t="shared" si="0"/>
        <v>#DIV/0!</v>
      </c>
      <c r="D17" s="11"/>
      <c r="E17" s="12" t="e">
        <f t="shared" si="1"/>
        <v>#DIV/0!</v>
      </c>
      <c r="F17" s="13">
        <v>28186000</v>
      </c>
      <c r="G17" s="14">
        <f>+F17/$F$2</f>
        <v>3.9978021024132905E-3</v>
      </c>
      <c r="H17" s="11">
        <f>+[76]Proyeccion!B13</f>
        <v>214484881.34</v>
      </c>
      <c r="I17" s="14" t="e">
        <f t="shared" si="2"/>
        <v>#DIV/0!</v>
      </c>
      <c r="J17" s="13">
        <v>34855000</v>
      </c>
      <c r="K17" s="14">
        <f>+J17/$J$2</f>
        <v>3.8237811210858901E-3</v>
      </c>
      <c r="L17" s="15">
        <f>+J17</f>
        <v>34855000</v>
      </c>
      <c r="M17" s="14">
        <f t="shared" si="4"/>
        <v>3.8237811210858901E-3</v>
      </c>
      <c r="N17" s="60"/>
      <c r="O17" s="60"/>
      <c r="P17" s="11">
        <f>+L17</f>
        <v>34855000</v>
      </c>
      <c r="Q17" s="14">
        <f t="shared" si="5"/>
        <v>3.8237811210858901E-3</v>
      </c>
      <c r="S17" s="47">
        <v>0.75</v>
      </c>
      <c r="T17" s="26">
        <f>+T16*$S$17</f>
        <v>0</v>
      </c>
      <c r="U17" s="26">
        <f>+U16*$S$17</f>
        <v>63235500</v>
      </c>
      <c r="V17" s="26">
        <f>+V16*$S$17</f>
        <v>63235500</v>
      </c>
      <c r="W17" s="26">
        <f>+W16*$S$17</f>
        <v>78348000</v>
      </c>
      <c r="X17" s="14" t="e">
        <f>+W17/#REF!</f>
        <v>#REF!</v>
      </c>
    </row>
    <row r="18" spans="1:24" ht="12.75" thickBot="1" x14ac:dyDescent="0.25">
      <c r="A18" s="20" t="s">
        <v>35</v>
      </c>
      <c r="B18" s="48">
        <v>0</v>
      </c>
      <c r="C18" s="22" t="e">
        <f t="shared" si="0"/>
        <v>#DIV/0!</v>
      </c>
      <c r="D18" s="48">
        <v>0</v>
      </c>
      <c r="E18" s="22" t="e">
        <f t="shared" si="1"/>
        <v>#DIV/0!</v>
      </c>
      <c r="F18" s="49">
        <v>0</v>
      </c>
      <c r="G18" s="24">
        <f>+F18/$F$2</f>
        <v>0</v>
      </c>
      <c r="H18" s="48"/>
      <c r="I18" s="24" t="e">
        <f t="shared" si="2"/>
        <v>#DIV/0!</v>
      </c>
      <c r="J18" s="49">
        <v>0</v>
      </c>
      <c r="K18" s="24">
        <f t="shared" si="3"/>
        <v>0</v>
      </c>
      <c r="L18" s="50">
        <v>0</v>
      </c>
      <c r="M18" s="24">
        <f t="shared" si="4"/>
        <v>0</v>
      </c>
      <c r="N18" s="16"/>
      <c r="O18" s="16"/>
      <c r="P18" s="48">
        <v>0</v>
      </c>
      <c r="Q18" s="24">
        <f t="shared" si="5"/>
        <v>0</v>
      </c>
      <c r="S18" s="18" t="s">
        <v>36</v>
      </c>
      <c r="T18" s="26">
        <v>0</v>
      </c>
      <c r="U18" s="26">
        <f>+J17+J16</f>
        <v>71317000</v>
      </c>
      <c r="V18" s="26">
        <f>+L17+L16</f>
        <v>71317000</v>
      </c>
      <c r="W18" s="48">
        <f>+P16+P17</f>
        <v>71317000</v>
      </c>
      <c r="X18" s="24" t="e">
        <f>+W18/#REF!</f>
        <v>#REF!</v>
      </c>
    </row>
    <row r="19" spans="1:24" ht="12.75" hidden="1" thickBot="1" x14ac:dyDescent="0.25">
      <c r="A19" s="10" t="s">
        <v>37</v>
      </c>
      <c r="B19" s="11">
        <v>0</v>
      </c>
      <c r="C19" s="12" t="e">
        <f t="shared" si="0"/>
        <v>#DIV/0!</v>
      </c>
      <c r="D19" s="11"/>
      <c r="E19" s="12" t="e">
        <f t="shared" si="1"/>
        <v>#DIV/0!</v>
      </c>
      <c r="F19" s="13"/>
      <c r="G19" s="14">
        <f t="shared" si="8"/>
        <v>0</v>
      </c>
      <c r="H19" s="11"/>
      <c r="I19" s="14" t="e">
        <f t="shared" si="2"/>
        <v>#DIV/0!</v>
      </c>
      <c r="J19" s="13"/>
      <c r="K19" s="14">
        <f t="shared" si="3"/>
        <v>0</v>
      </c>
      <c r="L19" s="15"/>
      <c r="M19" s="14">
        <f t="shared" si="4"/>
        <v>0</v>
      </c>
      <c r="P19" s="11"/>
      <c r="Q19" s="14">
        <f t="shared" si="5"/>
        <v>0</v>
      </c>
      <c r="T19" s="26"/>
      <c r="U19" s="26"/>
      <c r="V19" s="26"/>
      <c r="W19" s="11"/>
      <c r="X19" s="14">
        <f t="shared" ref="X19" si="10">+W19/$J$2</f>
        <v>0</v>
      </c>
    </row>
    <row r="20" spans="1:24" ht="12.75" thickBot="1" x14ac:dyDescent="0.25">
      <c r="A20" s="30" t="s">
        <v>38</v>
      </c>
      <c r="B20" s="31">
        <f>+B12-B13-B15-B16-B17+B18</f>
        <v>0</v>
      </c>
      <c r="C20" s="38" t="e">
        <f t="shared" si="0"/>
        <v>#DIV/0!</v>
      </c>
      <c r="D20" s="31">
        <f>+D12-D15-D16-D17-D13+D18</f>
        <v>0</v>
      </c>
      <c r="E20" s="38" t="e">
        <f t="shared" si="1"/>
        <v>#DIV/0!</v>
      </c>
      <c r="F20" s="33">
        <f>+F12+F13-F15-F17-F16+F18</f>
        <v>9499000</v>
      </c>
      <c r="G20" s="37">
        <f>+F20/$F$2</f>
        <v>1.347304412503507E-3</v>
      </c>
      <c r="H20" s="31">
        <f>+H12-H16-H17+H18</f>
        <v>-214484881.34</v>
      </c>
      <c r="I20" s="37" t="e">
        <f t="shared" si="2"/>
        <v>#DIV/0!</v>
      </c>
      <c r="J20" s="33">
        <f>+J12+J13-J15-J17-J16+J18</f>
        <v>12997000</v>
      </c>
      <c r="K20" s="37">
        <f t="shared" si="3"/>
        <v>1.4258408615909716E-3</v>
      </c>
      <c r="L20" s="36">
        <f>+L12+L13-L15-L17-L16+L18</f>
        <v>12997000</v>
      </c>
      <c r="M20" s="37">
        <f>+L20/$L$2</f>
        <v>1.4258408615909716E-3</v>
      </c>
      <c r="P20" s="31">
        <f>+P12+P13-P15-P17-P16+P18</f>
        <v>33147000</v>
      </c>
      <c r="Q20" s="37">
        <f t="shared" si="5"/>
        <v>3.6364043270874767E-3</v>
      </c>
      <c r="S20" s="61" t="s">
        <v>26</v>
      </c>
      <c r="T20" s="62">
        <f>+T17-T18</f>
        <v>0</v>
      </c>
      <c r="U20" s="62">
        <f>+U17-U18</f>
        <v>-8081500</v>
      </c>
      <c r="V20" s="62">
        <f>+V17-V18</f>
        <v>-8081500</v>
      </c>
      <c r="W20" s="31">
        <f>+W17-W18</f>
        <v>7031000</v>
      </c>
      <c r="X20" s="37" t="e">
        <f>+W20/#REF!</f>
        <v>#REF!</v>
      </c>
    </row>
    <row r="21" spans="1:24" ht="12.75" hidden="1" thickBot="1" x14ac:dyDescent="0.25">
      <c r="A21" s="10" t="s">
        <v>39</v>
      </c>
      <c r="B21" s="11">
        <v>0</v>
      </c>
      <c r="C21" s="12" t="e">
        <f t="shared" si="0"/>
        <v>#DIV/0!</v>
      </c>
      <c r="D21" s="11">
        <v>0</v>
      </c>
      <c r="E21" s="12" t="e">
        <f t="shared" si="1"/>
        <v>#DIV/0!</v>
      </c>
      <c r="F21" s="13"/>
      <c r="G21" s="14">
        <f t="shared" si="8"/>
        <v>0</v>
      </c>
      <c r="H21" s="11"/>
      <c r="I21" s="14" t="e">
        <f t="shared" si="2"/>
        <v>#DIV/0!</v>
      </c>
      <c r="J21" s="13"/>
      <c r="K21" s="14">
        <f t="shared" si="3"/>
        <v>0</v>
      </c>
      <c r="L21" s="15"/>
      <c r="M21" s="14">
        <f t="shared" si="4"/>
        <v>0</v>
      </c>
      <c r="P21" s="11"/>
      <c r="Q21" s="14">
        <f t="shared" si="5"/>
        <v>0</v>
      </c>
      <c r="W21" s="11"/>
      <c r="X21" s="14" t="e">
        <f>+W21/#REF!</f>
        <v>#REF!</v>
      </c>
    </row>
    <row r="22" spans="1:24" s="69" customFormat="1" ht="12.75" thickBot="1" x14ac:dyDescent="0.3">
      <c r="A22" s="63" t="s">
        <v>40</v>
      </c>
      <c r="B22" s="64">
        <f>+B20+B21</f>
        <v>0</v>
      </c>
      <c r="C22" s="65" t="e">
        <f t="shared" si="0"/>
        <v>#DIV/0!</v>
      </c>
      <c r="D22" s="64">
        <f>+D20+D21</f>
        <v>0</v>
      </c>
      <c r="E22" s="65" t="e">
        <f t="shared" si="1"/>
        <v>#DIV/0!</v>
      </c>
      <c r="F22" s="66">
        <f>+F20+F21</f>
        <v>9499000</v>
      </c>
      <c r="G22" s="67">
        <f t="shared" si="8"/>
        <v>1.347304412503507E-3</v>
      </c>
      <c r="H22" s="64">
        <f>+H20+H21</f>
        <v>-214484881.34</v>
      </c>
      <c r="I22" s="67" t="e">
        <f t="shared" si="2"/>
        <v>#DIV/0!</v>
      </c>
      <c r="J22" s="66">
        <f>+J20+J21</f>
        <v>12997000</v>
      </c>
      <c r="K22" s="67">
        <f t="shared" si="3"/>
        <v>1.4258408615909716E-3</v>
      </c>
      <c r="L22" s="68">
        <f>+L20+L21</f>
        <v>12997000</v>
      </c>
      <c r="M22" s="67">
        <f t="shared" si="4"/>
        <v>1.4258408615909716E-3</v>
      </c>
      <c r="P22" s="64">
        <f>+P20+P21</f>
        <v>33147000</v>
      </c>
      <c r="Q22" s="67">
        <f t="shared" si="5"/>
        <v>3.6364043270874767E-3</v>
      </c>
      <c r="W22" s="64"/>
      <c r="X22" s="67" t="e">
        <f>+W22/#REF!</f>
        <v>#REF!</v>
      </c>
    </row>
    <row r="23" spans="1:24" ht="12.75" thickBot="1" x14ac:dyDescent="0.25">
      <c r="A23" s="70"/>
      <c r="B23" s="71"/>
      <c r="C23" s="72"/>
      <c r="D23" s="73"/>
      <c r="E23" s="72"/>
      <c r="F23" s="74"/>
      <c r="G23" s="75"/>
      <c r="H23" s="74"/>
      <c r="I23" s="75"/>
      <c r="J23" s="74"/>
      <c r="K23" s="75"/>
      <c r="L23" s="76"/>
      <c r="M23" s="75"/>
      <c r="W23" s="74"/>
      <c r="X23" s="75"/>
    </row>
    <row r="24" spans="1:24" s="19" customFormat="1" ht="12.75" thickBot="1" x14ac:dyDescent="0.25">
      <c r="A24" s="77" t="s">
        <v>41</v>
      </c>
      <c r="B24" s="78"/>
      <c r="C24" s="79"/>
      <c r="D24" s="80"/>
      <c r="E24" s="79"/>
      <c r="F24" s="80">
        <f>+F12*1.3</f>
        <v>86074300</v>
      </c>
      <c r="G24" s="81"/>
      <c r="H24" s="80"/>
      <c r="I24" s="81"/>
      <c r="J24" s="80">
        <f>+J12</f>
        <v>84314000</v>
      </c>
      <c r="K24" s="81"/>
      <c r="L24" s="82">
        <f>+L12</f>
        <v>84314000</v>
      </c>
      <c r="M24" s="81"/>
      <c r="P24" s="51">
        <f>+P12</f>
        <v>104464000</v>
      </c>
      <c r="W24" s="82"/>
      <c r="X24" s="81"/>
    </row>
    <row r="25" spans="1:24" ht="12.75" thickBot="1" x14ac:dyDescent="0.25">
      <c r="A25" s="77" t="s">
        <v>42</v>
      </c>
      <c r="B25" s="83"/>
      <c r="C25" s="84"/>
      <c r="D25" s="85"/>
      <c r="E25" s="84"/>
      <c r="F25" s="80">
        <f>+F12*1.2</f>
        <v>79453200</v>
      </c>
      <c r="G25" s="86"/>
      <c r="H25" s="87"/>
      <c r="I25" s="86"/>
      <c r="J25" s="88"/>
      <c r="K25" s="86"/>
      <c r="L25" s="87"/>
      <c r="M25" s="86"/>
      <c r="W25" s="87"/>
      <c r="X25" s="86"/>
    </row>
    <row r="26" spans="1:24" ht="12.75" thickBot="1" x14ac:dyDescent="0.25">
      <c r="A26" s="89"/>
      <c r="B26" s="83"/>
      <c r="C26" s="84"/>
      <c r="D26" s="90"/>
      <c r="E26" s="84"/>
      <c r="F26" s="87"/>
      <c r="G26" s="86"/>
      <c r="H26" s="87"/>
      <c r="I26" s="86"/>
      <c r="J26" s="87"/>
      <c r="K26" s="86"/>
      <c r="L26" s="87"/>
      <c r="M26" s="86"/>
      <c r="W26" s="87" t="s">
        <v>43</v>
      </c>
      <c r="X26" s="86"/>
    </row>
    <row r="27" spans="1:24" ht="12.75" thickBot="1" x14ac:dyDescent="0.25">
      <c r="A27" s="91"/>
      <c r="B27" s="78"/>
      <c r="C27" s="79"/>
      <c r="D27" s="92"/>
      <c r="E27" s="79"/>
      <c r="F27" s="93"/>
      <c r="G27" s="81"/>
      <c r="H27" s="80"/>
      <c r="I27" s="86"/>
      <c r="J27" s="87"/>
      <c r="K27" s="86"/>
      <c r="L27" s="80"/>
      <c r="M27" s="86"/>
      <c r="W27" s="80"/>
      <c r="X27" s="86"/>
    </row>
    <row r="28" spans="1:24" ht="12.75" thickBot="1" x14ac:dyDescent="0.25">
      <c r="A28" s="89"/>
      <c r="B28" s="83"/>
      <c r="C28" s="84"/>
      <c r="D28" s="90"/>
      <c r="E28" s="84"/>
      <c r="F28" s="87"/>
      <c r="G28" s="86"/>
      <c r="H28" s="87"/>
      <c r="I28" s="86"/>
      <c r="J28" s="87"/>
      <c r="K28" s="86"/>
      <c r="L28" s="87"/>
      <c r="M28" s="86"/>
      <c r="W28" s="87"/>
      <c r="X28" s="86"/>
    </row>
    <row r="29" spans="1:24" x14ac:dyDescent="0.2">
      <c r="A29" s="89"/>
      <c r="B29" s="83"/>
      <c r="C29" s="84"/>
      <c r="D29" s="90"/>
      <c r="E29" s="84"/>
      <c r="F29" s="87"/>
      <c r="G29" s="86"/>
      <c r="H29" s="87"/>
      <c r="I29" s="86"/>
      <c r="J29" s="87"/>
      <c r="K29" s="86"/>
      <c r="L29" s="87"/>
      <c r="M29" s="86"/>
      <c r="N29" s="60">
        <v>19097000</v>
      </c>
      <c r="W29" s="87"/>
      <c r="X29" s="86"/>
    </row>
    <row r="30" spans="1:24" hidden="1" x14ac:dyDescent="0.2">
      <c r="A30" s="89"/>
      <c r="B30" s="83"/>
      <c r="C30" s="84"/>
      <c r="D30" s="90"/>
      <c r="E30" s="84"/>
      <c r="F30" s="87">
        <f>92000*34207</f>
        <v>3147044000</v>
      </c>
      <c r="G30" s="86"/>
      <c r="H30" s="87">
        <f>92000*34207</f>
        <v>3147044000</v>
      </c>
      <c r="I30" s="86"/>
      <c r="J30" s="87">
        <f>92000*34207</f>
        <v>3147044000</v>
      </c>
      <c r="K30" s="86"/>
      <c r="L30" s="87">
        <f>92000*34207</f>
        <v>3147044000</v>
      </c>
      <c r="M30" s="86"/>
      <c r="W30" s="87">
        <f>92000*34207</f>
        <v>3147044000</v>
      </c>
      <c r="X30" s="86"/>
    </row>
    <row r="31" spans="1:24" hidden="1" x14ac:dyDescent="0.2">
      <c r="A31" s="105" t="s">
        <v>44</v>
      </c>
      <c r="B31" s="105"/>
      <c r="C31" s="105"/>
      <c r="D31" s="105"/>
      <c r="E31" s="105"/>
      <c r="F31" s="106"/>
      <c r="G31" s="94">
        <v>2.4400000000000002E-2</v>
      </c>
      <c r="I31" s="94">
        <v>2.4400000000000002E-2</v>
      </c>
      <c r="K31" s="94">
        <v>2.4400000000000002E-2</v>
      </c>
      <c r="M31" s="94">
        <v>2.4400000000000002E-2</v>
      </c>
      <c r="X31" s="94">
        <v>2.4400000000000002E-2</v>
      </c>
    </row>
    <row r="32" spans="1:24" hidden="1" x14ac:dyDescent="0.2">
      <c r="A32" s="95"/>
      <c r="B32" s="95"/>
      <c r="C32" s="95"/>
      <c r="D32" s="96">
        <f>+B9+D9</f>
        <v>0</v>
      </c>
      <c r="E32" s="95"/>
      <c r="F32" s="96">
        <f>+F9+D9</f>
        <v>72883000</v>
      </c>
      <c r="G32" s="95"/>
      <c r="H32" s="96">
        <f>+H9+F9</f>
        <v>72883000</v>
      </c>
      <c r="I32" s="95"/>
      <c r="J32" s="96" t="e">
        <f>+J9+#REF!</f>
        <v>#REF!</v>
      </c>
      <c r="K32" s="95"/>
      <c r="L32" s="96">
        <f>+L9+J9</f>
        <v>238534000</v>
      </c>
      <c r="M32" s="95"/>
      <c r="W32" s="96" t="e">
        <f>+W9+#REF!</f>
        <v>#REF!</v>
      </c>
      <c r="X32" s="95"/>
    </row>
    <row r="33" spans="1:24" hidden="1" x14ac:dyDescent="0.2">
      <c r="A33" s="95"/>
      <c r="B33" s="95"/>
      <c r="C33" s="95"/>
      <c r="D33" s="96">
        <f>+D32/2</f>
        <v>0</v>
      </c>
      <c r="E33" s="95"/>
      <c r="F33" s="96">
        <f>+F32/2</f>
        <v>36441500</v>
      </c>
      <c r="G33" s="95"/>
      <c r="H33" s="96">
        <f>+H32/2</f>
        <v>36441500</v>
      </c>
      <c r="I33" s="95"/>
      <c r="J33" s="96" t="e">
        <f>+J32/2</f>
        <v>#REF!</v>
      </c>
      <c r="K33" s="95"/>
      <c r="L33" s="96">
        <f>+L32/2</f>
        <v>119267000</v>
      </c>
      <c r="M33" s="95"/>
      <c r="W33" s="96" t="e">
        <f>+W32/2</f>
        <v>#REF!</v>
      </c>
      <c r="X33" s="95"/>
    </row>
    <row r="34" spans="1:24" hidden="1" x14ac:dyDescent="0.2">
      <c r="A34" s="95"/>
      <c r="B34" s="95"/>
      <c r="C34" s="95"/>
      <c r="D34" s="96">
        <f>+D33*75/100</f>
        <v>0</v>
      </c>
      <c r="E34" s="95"/>
      <c r="F34" s="96">
        <f>+F33*75/100</f>
        <v>27331125</v>
      </c>
      <c r="G34" s="95"/>
      <c r="H34" s="96">
        <f>+H33*75/100</f>
        <v>27331125</v>
      </c>
      <c r="I34" s="95"/>
      <c r="J34" s="96" t="e">
        <f>+J33*75/100</f>
        <v>#REF!</v>
      </c>
      <c r="K34" s="95"/>
      <c r="L34" s="96">
        <f>+L33*75/100</f>
        <v>89450250</v>
      </c>
      <c r="M34" s="95"/>
      <c r="W34" s="96" t="e">
        <f>+W33*75/100</f>
        <v>#REF!</v>
      </c>
      <c r="X34" s="95"/>
    </row>
    <row r="35" spans="1:24" hidden="1" x14ac:dyDescent="0.2">
      <c r="A35" s="95"/>
      <c r="B35" s="95"/>
      <c r="C35" s="95"/>
      <c r="D35" s="96">
        <f>+D34-D17-D16</f>
        <v>0</v>
      </c>
      <c r="E35" s="95"/>
      <c r="F35" s="96">
        <f>+F34-F17</f>
        <v>-854875</v>
      </c>
      <c r="G35" s="95"/>
      <c r="H35" s="96">
        <f>+H34-H17</f>
        <v>-187153756.34</v>
      </c>
      <c r="I35" s="95"/>
      <c r="J35" s="96" t="e">
        <f>+J34-J17</f>
        <v>#REF!</v>
      </c>
      <c r="K35" s="95"/>
      <c r="L35" s="96">
        <f>+L34-L17</f>
        <v>54595250</v>
      </c>
      <c r="M35" s="95"/>
      <c r="W35" s="96" t="e">
        <f>+W34-W17</f>
        <v>#REF!</v>
      </c>
      <c r="X35" s="95"/>
    </row>
    <row r="36" spans="1:24" x14ac:dyDescent="0.2">
      <c r="A36" s="95"/>
      <c r="B36" s="95"/>
      <c r="C36" s="95"/>
      <c r="D36" s="95"/>
      <c r="E36" s="95"/>
      <c r="F36" s="96"/>
      <c r="G36" s="95"/>
      <c r="H36" s="96"/>
      <c r="I36" s="95"/>
      <c r="J36" s="96"/>
      <c r="K36" s="95"/>
      <c r="L36" s="96"/>
      <c r="M36" s="95"/>
      <c r="N36" s="60">
        <v>3000000</v>
      </c>
      <c r="W36" s="96"/>
      <c r="X36" s="95"/>
    </row>
    <row r="37" spans="1:24" x14ac:dyDescent="0.2">
      <c r="A37" s="95"/>
      <c r="B37" s="95"/>
      <c r="C37" s="95"/>
      <c r="D37" s="97">
        <f>+D12*75/100</f>
        <v>0</v>
      </c>
      <c r="E37" s="95"/>
      <c r="F37" s="95">
        <f>+F12*75/100</f>
        <v>49658250</v>
      </c>
      <c r="G37" s="95"/>
      <c r="H37" s="95">
        <f>+H12*75/100</f>
        <v>0</v>
      </c>
      <c r="I37" s="95"/>
      <c r="J37" s="95">
        <f>+J12*75/100</f>
        <v>63235500</v>
      </c>
      <c r="K37" s="95"/>
      <c r="L37" s="95">
        <f>+L12*75/100</f>
        <v>63235500</v>
      </c>
      <c r="M37" s="95"/>
      <c r="O37" s="98"/>
      <c r="W37" s="95">
        <f>+W12*75/100</f>
        <v>-3608906.25</v>
      </c>
      <c r="X37" s="95"/>
    </row>
    <row r="38" spans="1:24" x14ac:dyDescent="0.2">
      <c r="A38" s="95"/>
      <c r="B38" s="95"/>
      <c r="C38" s="95"/>
      <c r="D38" s="97">
        <f>+D37-D16-D17</f>
        <v>0</v>
      </c>
      <c r="E38" s="95"/>
      <c r="F38" s="97">
        <f>+F37-F17</f>
        <v>21472250</v>
      </c>
      <c r="G38" s="95"/>
      <c r="H38" s="97">
        <f>+H37-H17</f>
        <v>-214484881.34</v>
      </c>
      <c r="I38" s="95"/>
      <c r="J38" s="97">
        <f>+J37-J17</f>
        <v>28380500</v>
      </c>
      <c r="K38" s="95"/>
      <c r="L38" s="97">
        <f>+L37-L17</f>
        <v>28380500</v>
      </c>
      <c r="M38" s="95"/>
      <c r="O38" s="98"/>
      <c r="W38" s="97">
        <f>+W37-W17</f>
        <v>-81956906.25</v>
      </c>
      <c r="X38" s="95"/>
    </row>
    <row r="39" spans="1:24" x14ac:dyDescent="0.2">
      <c r="A39" s="95"/>
      <c r="B39" s="95"/>
      <c r="C39" s="95"/>
      <c r="D39" s="99"/>
      <c r="E39" s="95"/>
      <c r="F39" s="95"/>
      <c r="G39" s="95"/>
      <c r="H39" s="95"/>
      <c r="I39" s="95"/>
      <c r="J39" s="95"/>
      <c r="K39" s="95"/>
      <c r="L39" s="95"/>
      <c r="M39" s="95"/>
      <c r="P39" s="60"/>
      <c r="W39" s="95"/>
      <c r="X39" s="95"/>
    </row>
    <row r="40" spans="1:24" x14ac:dyDescent="0.2">
      <c r="A40" s="95"/>
      <c r="B40" s="95"/>
      <c r="C40" s="95"/>
      <c r="D40" s="97">
        <f>+D38+D16</f>
        <v>0</v>
      </c>
      <c r="E40" s="95"/>
      <c r="F40" s="95"/>
      <c r="G40" s="95"/>
      <c r="H40" s="95"/>
      <c r="I40" s="95"/>
      <c r="J40" s="95"/>
      <c r="K40" s="95"/>
      <c r="L40" s="95"/>
      <c r="M40" s="95"/>
      <c r="P40" s="16"/>
      <c r="W40" s="95"/>
      <c r="X40" s="95"/>
    </row>
    <row r="41" spans="1:24" x14ac:dyDescent="0.2">
      <c r="A41" s="95"/>
      <c r="B41" s="95"/>
      <c r="C41" s="95"/>
      <c r="D41" s="95"/>
      <c r="E41" s="95"/>
      <c r="F41" s="95">
        <v>131500000</v>
      </c>
      <c r="G41" s="95"/>
      <c r="H41" s="95">
        <v>131500000</v>
      </c>
      <c r="I41" s="95"/>
      <c r="J41" s="95">
        <v>131500000</v>
      </c>
      <c r="K41" s="95"/>
      <c r="L41" s="95">
        <v>131500000</v>
      </c>
      <c r="M41" s="95"/>
      <c r="P41" s="60"/>
      <c r="W41" s="95">
        <v>131500000</v>
      </c>
      <c r="X41" s="95"/>
    </row>
    <row r="42" spans="1:24" x14ac:dyDescent="0.2">
      <c r="A42" s="95"/>
      <c r="B42" s="95"/>
      <c r="C42" s="95"/>
      <c r="D42" s="95"/>
      <c r="E42" s="95"/>
      <c r="F42" s="97">
        <f>+F20-F41</f>
        <v>-122001000</v>
      </c>
      <c r="G42" s="95"/>
      <c r="H42" s="97">
        <f>+H20-H41</f>
        <v>-345984881.34000003</v>
      </c>
      <c r="I42" s="95"/>
      <c r="J42" s="97">
        <f>+J20-J41</f>
        <v>-118503000</v>
      </c>
      <c r="K42" s="95"/>
      <c r="L42" s="97">
        <f>+L20-L41</f>
        <v>-118503000</v>
      </c>
      <c r="M42" s="95"/>
      <c r="W42" s="97">
        <f>+W20-W41</f>
        <v>-124469000</v>
      </c>
      <c r="X42" s="95"/>
    </row>
    <row r="43" spans="1:24" x14ac:dyDescent="0.2">
      <c r="A43" s="95"/>
      <c r="B43" s="95"/>
      <c r="C43" s="95"/>
      <c r="D43" s="95"/>
      <c r="E43" s="95"/>
      <c r="F43" s="95"/>
      <c r="G43" s="95"/>
      <c r="H43" s="95"/>
      <c r="I43" s="95"/>
      <c r="J43" s="95"/>
      <c r="K43" s="95"/>
      <c r="L43" s="95"/>
      <c r="M43" s="95"/>
      <c r="W43" s="95"/>
      <c r="X43" s="95"/>
    </row>
    <row r="44" spans="1:24" x14ac:dyDescent="0.2">
      <c r="A44" s="95"/>
      <c r="B44" s="95"/>
      <c r="C44" s="95"/>
      <c r="D44" s="95"/>
      <c r="E44" s="95"/>
      <c r="F44" s="95"/>
      <c r="G44" s="95"/>
      <c r="H44" s="95"/>
      <c r="I44" s="95"/>
      <c r="J44" s="95"/>
      <c r="K44" s="95"/>
      <c r="L44" s="95"/>
      <c r="M44" s="95"/>
      <c r="W44" s="95"/>
      <c r="X44" s="95"/>
    </row>
    <row r="46" spans="1:24" x14ac:dyDescent="0.2">
      <c r="N46" s="100"/>
      <c r="O46" s="100"/>
      <c r="P46" s="100"/>
      <c r="Q46" s="100"/>
      <c r="R46" s="100"/>
    </row>
    <row r="47" spans="1:24" x14ac:dyDescent="0.2">
      <c r="N47" s="100"/>
      <c r="O47" s="100"/>
      <c r="P47" s="100"/>
      <c r="Q47" s="100"/>
      <c r="R47" s="100"/>
    </row>
    <row r="48" spans="1:24" x14ac:dyDescent="0.2">
      <c r="N48" s="100"/>
      <c r="O48" s="100"/>
      <c r="P48" s="100"/>
      <c r="Q48" s="100"/>
      <c r="R48" s="100"/>
    </row>
    <row r="49" spans="14:19" x14ac:dyDescent="0.2">
      <c r="N49" s="100"/>
      <c r="O49" s="100"/>
      <c r="P49" s="100"/>
      <c r="Q49" s="100"/>
      <c r="R49" s="100"/>
    </row>
    <row r="50" spans="14:19" x14ac:dyDescent="0.2">
      <c r="R50" s="100"/>
      <c r="S50" s="101"/>
    </row>
    <row r="234" spans="5:23" x14ac:dyDescent="0.2">
      <c r="E234" s="102">
        <v>1</v>
      </c>
      <c r="F234" s="103">
        <f>+E234-E237</f>
        <v>0.25460000000000005</v>
      </c>
      <c r="H234" s="103">
        <f>+G234-G237</f>
        <v>0</v>
      </c>
      <c r="J234" s="103" t="e">
        <f>+#REF!-#REF!</f>
        <v>#REF!</v>
      </c>
      <c r="L234" s="103">
        <f>+K234-K237</f>
        <v>0</v>
      </c>
      <c r="W234" s="103" t="e">
        <f>+#REF!-#REF!</f>
        <v>#REF!</v>
      </c>
    </row>
    <row r="236" spans="5:23" x14ac:dyDescent="0.2">
      <c r="E236" s="18" t="s">
        <v>45</v>
      </c>
      <c r="F236" s="18" t="s">
        <v>46</v>
      </c>
      <c r="H236" s="18" t="s">
        <v>46</v>
      </c>
      <c r="J236" s="18" t="s">
        <v>46</v>
      </c>
      <c r="L236" s="18" t="s">
        <v>46</v>
      </c>
      <c r="W236" s="18" t="s">
        <v>46</v>
      </c>
    </row>
    <row r="237" spans="5:23" ht="15" x14ac:dyDescent="0.2">
      <c r="E237" s="104">
        <v>0.74539999999999995</v>
      </c>
      <c r="F237" s="103">
        <f>+F234</f>
        <v>0.25460000000000005</v>
      </c>
      <c r="H237" s="103">
        <f>+H234</f>
        <v>0</v>
      </c>
      <c r="J237" s="103" t="e">
        <f>+J234</f>
        <v>#REF!</v>
      </c>
      <c r="L237" s="103">
        <f>+L234</f>
        <v>0</v>
      </c>
      <c r="W237" s="103" t="e">
        <f>+W234</f>
        <v>#REF!</v>
      </c>
    </row>
    <row r="238" spans="5:23" x14ac:dyDescent="0.2">
      <c r="E238" s="18" t="s">
        <v>47</v>
      </c>
      <c r="F238" s="18" t="s">
        <v>48</v>
      </c>
      <c r="H238" s="18" t="s">
        <v>48</v>
      </c>
      <c r="J238" s="18" t="s">
        <v>48</v>
      </c>
      <c r="L238" s="18" t="s">
        <v>48</v>
      </c>
      <c r="W238" s="18" t="s">
        <v>48</v>
      </c>
    </row>
  </sheetData>
  <mergeCells count="1">
    <mergeCell ref="A31:F31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Analisis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MCG</dc:creator>
  <cp:lastModifiedBy>Diego Sanchez</cp:lastModifiedBy>
  <dcterms:created xsi:type="dcterms:W3CDTF">2023-04-18T05:02:53Z</dcterms:created>
  <dcterms:modified xsi:type="dcterms:W3CDTF">2023-12-20T19:48:15Z</dcterms:modified>
</cp:coreProperties>
</file>