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E2E272B1-8A8E-49F5-8D27-E82816CE687F}" xr6:coauthVersionLast="47" xr6:coauthVersionMax="47" xr10:uidLastSave="{00000000-0000-0000-0000-000000000000}"/>
  <bookViews>
    <workbookView xWindow="1560" yWindow="1350" windowWidth="15120" windowHeight="14850" xr2:uid="{00000000-000D-0000-FFFF-FFFF00000000}"/>
  </bookViews>
  <sheets>
    <sheet name="Deterioro" sheetId="2" r:id="rId1"/>
    <sheet name="Anticip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2" l="1"/>
  <c r="G25" i="2" s="1"/>
  <c r="G31" i="2" s="1"/>
  <c r="E19" i="2"/>
  <c r="I5" i="2"/>
  <c r="F9" i="2"/>
  <c r="G9" i="2" s="1"/>
  <c r="F8" i="2"/>
  <c r="E9" i="2"/>
  <c r="J9" i="2" l="1"/>
  <c r="K9" i="2" s="1"/>
  <c r="G8" i="2"/>
  <c r="J8" i="2" s="1"/>
  <c r="K8" i="2" s="1"/>
  <c r="K10" i="2" s="1"/>
  <c r="E8" i="2"/>
  <c r="K12" i="2" l="1"/>
  <c r="F28" i="2" s="1"/>
  <c r="G29" i="2" s="1"/>
  <c r="G32" i="2" s="1"/>
  <c r="G22" i="2"/>
  <c r="F23" i="2" s="1"/>
  <c r="F13" i="2"/>
  <c r="G14" i="2" s="1"/>
  <c r="G18" i="2" s="1"/>
  <c r="F19" i="2" s="1"/>
</calcChain>
</file>

<file path=xl/sharedStrings.xml><?xml version="1.0" encoding="utf-8"?>
<sst xmlns="http://schemas.openxmlformats.org/spreadsheetml/2006/main" count="51" uniqueCount="46">
  <si>
    <t>Deterioro</t>
  </si>
  <si>
    <t>Fecha elaboración</t>
  </si>
  <si>
    <t xml:space="preserve">Cliente </t>
  </si>
  <si>
    <t>N° Factura</t>
  </si>
  <si>
    <t>Fecha vencimiento</t>
  </si>
  <si>
    <t>Saldo cuenta por cobrar</t>
  </si>
  <si>
    <t>Tasa diciembre 31/2022</t>
  </si>
  <si>
    <t>EA</t>
  </si>
  <si>
    <t xml:space="preserve">Nombre empresa </t>
  </si>
  <si>
    <t>Delgado Mena Contadora</t>
  </si>
  <si>
    <t>Dias de crédito</t>
  </si>
  <si>
    <t>Deterioro (antes)</t>
  </si>
  <si>
    <t xml:space="preserve">Mensual </t>
  </si>
  <si>
    <t>Dias adicionales</t>
  </si>
  <si>
    <t>Corte deterioro</t>
  </si>
  <si>
    <t>N° meses</t>
  </si>
  <si>
    <t>Cálculo del VP</t>
  </si>
  <si>
    <t>360-365</t>
  </si>
  <si>
    <t>Nataly Arias</t>
  </si>
  <si>
    <t>NF</t>
  </si>
  <si>
    <t>5298X</t>
  </si>
  <si>
    <t>D</t>
  </si>
  <si>
    <t>C</t>
  </si>
  <si>
    <t>1398X</t>
  </si>
  <si>
    <t>05 04 2023</t>
  </si>
  <si>
    <t>Reversión De deterioro</t>
  </si>
  <si>
    <t>42xrecupera</t>
  </si>
  <si>
    <t>42x</t>
  </si>
  <si>
    <t>1398x</t>
  </si>
  <si>
    <t>5198x</t>
  </si>
  <si>
    <t>Documento cruce</t>
  </si>
  <si>
    <t>opción 2</t>
  </si>
  <si>
    <t>DETERIORO GESTIÓN</t>
  </si>
  <si>
    <t>EVIDENCIA OBJETIVA DE DETERIORO</t>
  </si>
  <si>
    <t>y esa 1398 siempre queda hay porque no van a pagar nunca?</t>
  </si>
  <si>
    <t>1398 cr</t>
  </si>
  <si>
    <t>5298 db</t>
  </si>
  <si>
    <t>1398db</t>
  </si>
  <si>
    <t>1305cr</t>
  </si>
  <si>
    <t>ANTICIPOS DE IMPUESTOS</t>
  </si>
  <si>
    <t>ANTICIPOS Y AVANCES</t>
  </si>
  <si>
    <t>ACTIVOS NO MONETARIOS</t>
  </si>
  <si>
    <t>A proveedores?</t>
  </si>
  <si>
    <t>ACTIVOS NO FINANCIEROS</t>
  </si>
  <si>
    <t xml:space="preserve">Anticipos </t>
  </si>
  <si>
    <t xml:space="preserve">Maqui y equipo pte legalizar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</si>
</sst>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F800]dddd\,\ mmmm\ dd\,\ yyyy"/>
    <numFmt numFmtId="166" formatCode="_ * #,##0.00_ ;_ * \-#,##0.00_ ;_ * &quot;-&quot;??_ ;_ @_ "/>
    <numFmt numFmtId="167" formatCode="_-[$$-240A]\ * #,##0_-;\-[$$-240A]\ * #,##0_-;_-[$$-240A]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24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7" fontId="4" fillId="0" borderId="0" xfId="0" applyNumberFormat="1" applyFont="1" applyAlignment="1">
      <alignment horizontal="center"/>
    </xf>
    <xf numFmtId="10" fontId="4" fillId="0" borderId="0" xfId="1" applyNumberFormat="1" applyFont="1" applyAlignment="1">
      <alignment horizontal="center"/>
    </xf>
    <xf numFmtId="10" fontId="5" fillId="2" borderId="0" xfId="1" applyNumberFormat="1" applyFont="1" applyFill="1" applyAlignment="1">
      <alignment horizontal="center"/>
    </xf>
    <xf numFmtId="1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center"/>
    </xf>
    <xf numFmtId="167" fontId="5" fillId="0" borderId="4" xfId="0" applyNumberFormat="1" applyFont="1" applyBorder="1" applyAlignment="1">
      <alignment horizontal="center" vertical="center" wrapText="1"/>
    </xf>
    <xf numFmtId="167" fontId="5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horizontal="center"/>
    </xf>
    <xf numFmtId="15" fontId="4" fillId="0" borderId="0" xfId="0" applyNumberFormat="1" applyFont="1" applyAlignment="1">
      <alignment horizontal="center"/>
    </xf>
    <xf numFmtId="0" fontId="4" fillId="0" borderId="0" xfId="5" applyNumberFormat="1" applyFont="1" applyAlignment="1">
      <alignment horizontal="center"/>
    </xf>
    <xf numFmtId="0" fontId="4" fillId="3" borderId="0" xfId="0" applyFont="1" applyFill="1" applyAlignment="1">
      <alignment horizontal="center"/>
    </xf>
    <xf numFmtId="167" fontId="4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7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</cellXfs>
  <cellStyles count="6">
    <cellStyle name="Millares" xfId="5" builtinId="3"/>
    <cellStyle name="Millares 2" xfId="2" xr:uid="{00000000-0005-0000-0000-000001000000}"/>
    <cellStyle name="Moneda 2" xfId="3" xr:uid="{00000000-0005-0000-0000-000002000000}"/>
    <cellStyle name="Normal" xfId="0" builtinId="0"/>
    <cellStyle name="Normal 3" xfId="4" xr:uid="{00000000-0005-0000-0000-000004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B1" workbookViewId="0">
      <selection activeCell="E22" sqref="E22"/>
    </sheetView>
  </sheetViews>
  <sheetFormatPr baseColWidth="10" defaultRowHeight="15" x14ac:dyDescent="0.2"/>
  <cols>
    <col min="1" max="1" width="18.140625" style="2" bestFit="1" customWidth="1"/>
    <col min="2" max="2" width="25.5703125" style="2" customWidth="1"/>
    <col min="3" max="3" width="11.42578125" style="2" customWidth="1"/>
    <col min="4" max="4" width="20.5703125" style="2" bestFit="1" customWidth="1"/>
    <col min="5" max="5" width="19.7109375" style="2" bestFit="1" customWidth="1"/>
    <col min="6" max="6" width="13.85546875" style="2" bestFit="1" customWidth="1"/>
    <col min="7" max="7" width="15.85546875" style="2" customWidth="1"/>
    <col min="8" max="8" width="17.5703125" style="3" customWidth="1"/>
    <col min="9" max="9" width="17.85546875" style="3" customWidth="1"/>
    <col min="10" max="10" width="20.42578125" style="3" bestFit="1" customWidth="1"/>
    <col min="11" max="11" width="18.85546875" style="1" bestFit="1" customWidth="1"/>
    <col min="12" max="16384" width="11.42578125" style="1"/>
  </cols>
  <sheetData>
    <row r="1" spans="1:12" x14ac:dyDescent="0.2">
      <c r="A1" s="30" t="s">
        <v>8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2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15.75" thickBot="1" x14ac:dyDescent="0.25">
      <c r="H3" s="3" t="s">
        <v>14</v>
      </c>
      <c r="I3" s="6">
        <v>44926</v>
      </c>
      <c r="L3" s="1" t="s">
        <v>17</v>
      </c>
    </row>
    <row r="4" spans="1:12" ht="26.25" thickBot="1" x14ac:dyDescent="0.25">
      <c r="H4" s="13" t="s">
        <v>6</v>
      </c>
      <c r="I4" s="4">
        <v>0.32869999999999999</v>
      </c>
      <c r="J4" s="3" t="s">
        <v>7</v>
      </c>
    </row>
    <row r="5" spans="1:12" ht="26.25" thickBot="1" x14ac:dyDescent="0.25">
      <c r="H5" s="13" t="s">
        <v>6</v>
      </c>
      <c r="I5" s="5">
        <f>(1+I4)^(1/12)-1</f>
        <v>2.3966097730917513E-2</v>
      </c>
      <c r="J5" s="3" t="s">
        <v>12</v>
      </c>
    </row>
    <row r="6" spans="1:12" ht="15.75" thickBot="1" x14ac:dyDescent="0.25"/>
    <row r="7" spans="1:12" ht="26.25" thickBot="1" x14ac:dyDescent="0.25">
      <c r="A7" s="17" t="s">
        <v>1</v>
      </c>
      <c r="B7" s="11" t="s">
        <v>2</v>
      </c>
      <c r="C7" s="12" t="s">
        <v>3</v>
      </c>
      <c r="D7" s="13" t="s">
        <v>10</v>
      </c>
      <c r="E7" s="13" t="s">
        <v>4</v>
      </c>
      <c r="F7" s="13" t="s">
        <v>13</v>
      </c>
      <c r="G7" s="12" t="s">
        <v>15</v>
      </c>
      <c r="H7" s="13" t="s">
        <v>5</v>
      </c>
      <c r="I7" s="15" t="s">
        <v>11</v>
      </c>
      <c r="J7" s="14" t="s">
        <v>16</v>
      </c>
      <c r="K7" s="16" t="s">
        <v>0</v>
      </c>
    </row>
    <row r="8" spans="1:12" x14ac:dyDescent="0.2">
      <c r="A8" s="8">
        <v>44058</v>
      </c>
      <c r="B8" s="9" t="s">
        <v>9</v>
      </c>
      <c r="C8" s="2">
        <v>123456</v>
      </c>
      <c r="D8" s="2">
        <v>30</v>
      </c>
      <c r="E8" s="6">
        <f>+A8+D8</f>
        <v>44088</v>
      </c>
      <c r="F8" s="7">
        <f>+$I$3-A8</f>
        <v>868</v>
      </c>
      <c r="G8" s="7">
        <f>+F8/30</f>
        <v>28.933333333333334</v>
      </c>
      <c r="H8" s="3">
        <v>150000000</v>
      </c>
      <c r="J8" s="3">
        <f>H8/(1+I5)^(G8)</f>
        <v>75595371.32883209</v>
      </c>
      <c r="K8" s="10">
        <f>+H8-J8</f>
        <v>74404628.67116791</v>
      </c>
    </row>
    <row r="9" spans="1:12" x14ac:dyDescent="0.2">
      <c r="A9" s="6">
        <v>44516</v>
      </c>
      <c r="B9" s="2" t="s">
        <v>18</v>
      </c>
      <c r="C9" s="2">
        <v>89120</v>
      </c>
      <c r="D9" s="2">
        <v>30</v>
      </c>
      <c r="E9" s="6">
        <f>+A9+D9</f>
        <v>44546</v>
      </c>
      <c r="F9" s="7">
        <f>+$I$3-A9</f>
        <v>410</v>
      </c>
      <c r="G9" s="7">
        <f>+F9/30</f>
        <v>13.666666666666666</v>
      </c>
      <c r="H9" s="3">
        <v>200000000</v>
      </c>
      <c r="J9" s="3">
        <f>H9/(1+I5)^(G9)</f>
        <v>144697301.12723994</v>
      </c>
      <c r="K9" s="10">
        <f>+H9-J9</f>
        <v>55302698.872760057</v>
      </c>
    </row>
    <row r="10" spans="1:12" x14ac:dyDescent="0.2">
      <c r="K10" s="10">
        <f>+K8+K9</f>
        <v>129707327.54392797</v>
      </c>
    </row>
    <row r="11" spans="1:12" x14ac:dyDescent="0.2">
      <c r="K11" s="10">
        <v>135000000</v>
      </c>
    </row>
    <row r="12" spans="1:12" x14ac:dyDescent="0.2">
      <c r="D12" s="18">
        <v>45291</v>
      </c>
      <c r="E12" s="2" t="s">
        <v>19</v>
      </c>
      <c r="F12" s="19" t="s">
        <v>21</v>
      </c>
      <c r="G12" s="19" t="s">
        <v>22</v>
      </c>
      <c r="K12" s="10">
        <f>+K10-K11</f>
        <v>-5292672.4560720325</v>
      </c>
    </row>
    <row r="13" spans="1:12" x14ac:dyDescent="0.2">
      <c r="E13" s="2" t="s">
        <v>20</v>
      </c>
      <c r="F13" s="3">
        <f>+K10</f>
        <v>129707327.54392797</v>
      </c>
    </row>
    <row r="14" spans="1:12" x14ac:dyDescent="0.2">
      <c r="E14" s="2" t="s">
        <v>23</v>
      </c>
      <c r="G14" s="3">
        <f>+F13</f>
        <v>129707327.54392797</v>
      </c>
    </row>
    <row r="16" spans="1:12" x14ac:dyDescent="0.2">
      <c r="J16" s="23">
        <v>1398</v>
      </c>
      <c r="K16" s="1" t="s">
        <v>30</v>
      </c>
    </row>
    <row r="17" spans="4:7" x14ac:dyDescent="0.2">
      <c r="D17" s="20" t="s">
        <v>24</v>
      </c>
      <c r="E17" s="20" t="s">
        <v>25</v>
      </c>
      <c r="F17" s="20"/>
      <c r="G17" s="20"/>
    </row>
    <row r="18" spans="4:7" x14ac:dyDescent="0.2">
      <c r="D18" s="20"/>
      <c r="E18" s="20" t="s">
        <v>26</v>
      </c>
      <c r="F18" s="20"/>
      <c r="G18" s="21">
        <f>+G14</f>
        <v>129707327.54392797</v>
      </c>
    </row>
    <row r="19" spans="4:7" x14ac:dyDescent="0.2">
      <c r="D19" s="20"/>
      <c r="E19" s="20" t="str">
        <f>+E14</f>
        <v>1398X</v>
      </c>
      <c r="F19" s="21">
        <f>+G18</f>
        <v>129707327.54392797</v>
      </c>
      <c r="G19" s="20"/>
    </row>
    <row r="20" spans="4:7" x14ac:dyDescent="0.2">
      <c r="D20" s="20"/>
      <c r="E20" s="20"/>
      <c r="F20" s="20"/>
      <c r="G20" s="20"/>
    </row>
    <row r="21" spans="4:7" x14ac:dyDescent="0.2">
      <c r="D21" s="22">
        <v>45291</v>
      </c>
    </row>
    <row r="22" spans="4:7" x14ac:dyDescent="0.2">
      <c r="E22" s="24" t="s">
        <v>27</v>
      </c>
      <c r="F22" s="24"/>
      <c r="G22" s="25">
        <f>+K10</f>
        <v>129707327.54392797</v>
      </c>
    </row>
    <row r="23" spans="4:7" x14ac:dyDescent="0.2">
      <c r="E23" s="24" t="s">
        <v>28</v>
      </c>
      <c r="F23" s="25">
        <f>+G22</f>
        <v>129707327.54392797</v>
      </c>
      <c r="G23" s="24"/>
    </row>
    <row r="24" spans="4:7" x14ac:dyDescent="0.2">
      <c r="E24" s="24" t="s">
        <v>29</v>
      </c>
      <c r="F24" s="25">
        <f>+K11</f>
        <v>135000000</v>
      </c>
      <c r="G24" s="24"/>
    </row>
    <row r="25" spans="4:7" x14ac:dyDescent="0.2">
      <c r="E25" s="24" t="s">
        <v>28</v>
      </c>
      <c r="F25" s="24"/>
      <c r="G25" s="25">
        <f>+F24</f>
        <v>135000000</v>
      </c>
    </row>
    <row r="27" spans="4:7" x14ac:dyDescent="0.2">
      <c r="E27" s="26" t="s">
        <v>31</v>
      </c>
      <c r="F27" s="24"/>
      <c r="G27" s="24"/>
    </row>
    <row r="28" spans="4:7" x14ac:dyDescent="0.2">
      <c r="E28" s="24" t="s">
        <v>29</v>
      </c>
      <c r="F28" s="25">
        <f>-K12</f>
        <v>5292672.4560720325</v>
      </c>
      <c r="G28" s="24"/>
    </row>
    <row r="29" spans="4:7" x14ac:dyDescent="0.2">
      <c r="E29" s="24" t="s">
        <v>28</v>
      </c>
      <c r="F29" s="24"/>
      <c r="G29" s="25">
        <f>+F28</f>
        <v>5292672.4560720325</v>
      </c>
    </row>
    <row r="31" spans="4:7" x14ac:dyDescent="0.2">
      <c r="E31" s="27">
        <v>45261</v>
      </c>
      <c r="F31" s="2" t="s">
        <v>28</v>
      </c>
      <c r="G31" s="3">
        <f>+G25</f>
        <v>135000000</v>
      </c>
    </row>
    <row r="32" spans="4:7" x14ac:dyDescent="0.2">
      <c r="G32" s="3">
        <f>+G29+K10</f>
        <v>135000000</v>
      </c>
    </row>
    <row r="34" spans="4:6" x14ac:dyDescent="0.2">
      <c r="D34" s="2" t="s">
        <v>32</v>
      </c>
      <c r="E34" s="28" t="s">
        <v>33</v>
      </c>
    </row>
    <row r="37" spans="4:6" x14ac:dyDescent="0.2">
      <c r="D37" s="29" t="s">
        <v>34</v>
      </c>
      <c r="E37" s="19"/>
      <c r="F37" s="19"/>
    </row>
    <row r="39" spans="4:6" x14ac:dyDescent="0.2">
      <c r="D39" s="22">
        <v>45291</v>
      </c>
      <c r="E39" s="2" t="s">
        <v>35</v>
      </c>
    </row>
    <row r="40" spans="4:6" x14ac:dyDescent="0.2">
      <c r="E40" s="2" t="s">
        <v>36</v>
      </c>
    </row>
    <row r="44" spans="4:6" x14ac:dyDescent="0.2">
      <c r="D44" s="2">
        <v>2027</v>
      </c>
      <c r="E44" s="2" t="s">
        <v>37</v>
      </c>
    </row>
    <row r="45" spans="4:6" x14ac:dyDescent="0.2">
      <c r="E45" s="24" t="s">
        <v>38</v>
      </c>
    </row>
  </sheetData>
  <mergeCells count="1">
    <mergeCell ref="A1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0"/>
  <sheetViews>
    <sheetView zoomScale="120" zoomScaleNormal="120" workbookViewId="0">
      <selection activeCell="E3" sqref="E3"/>
    </sheetView>
  </sheetViews>
  <sheetFormatPr baseColWidth="10" defaultRowHeight="15" x14ac:dyDescent="0.25"/>
  <sheetData>
    <row r="2" spans="2:6" x14ac:dyDescent="0.25">
      <c r="B2">
        <v>1355</v>
      </c>
      <c r="C2" t="s">
        <v>39</v>
      </c>
    </row>
    <row r="3" spans="2:6" x14ac:dyDescent="0.25">
      <c r="B3">
        <v>1330</v>
      </c>
      <c r="C3" t="s">
        <v>40</v>
      </c>
      <c r="F3" t="s">
        <v>41</v>
      </c>
    </row>
    <row r="5" spans="2:6" x14ac:dyDescent="0.25">
      <c r="C5">
        <v>18</v>
      </c>
      <c r="D5" t="s">
        <v>43</v>
      </c>
    </row>
    <row r="6" spans="2:6" x14ac:dyDescent="0.25">
      <c r="B6">
        <v>1330</v>
      </c>
      <c r="C6">
        <v>1801</v>
      </c>
    </row>
    <row r="7" spans="2:6" x14ac:dyDescent="0.25">
      <c r="B7">
        <v>133005</v>
      </c>
      <c r="C7">
        <v>180101</v>
      </c>
      <c r="D7" t="s">
        <v>42</v>
      </c>
    </row>
    <row r="9" spans="2:6" x14ac:dyDescent="0.25">
      <c r="C9">
        <v>150101</v>
      </c>
      <c r="D9" t="s">
        <v>44</v>
      </c>
    </row>
    <row r="10" spans="2:6" x14ac:dyDescent="0.25">
      <c r="C10">
        <v>15010101</v>
      </c>
      <c r="D10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Deterioro</vt:lpstr>
      <vt:lpstr>Anticipos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Asistencia3-ATXEL</dc:creator>
  <cp:lastModifiedBy>ACCOUNTER03</cp:lastModifiedBy>
  <dcterms:created xsi:type="dcterms:W3CDTF">2016-11-03T22:53:13Z</dcterms:created>
  <dcterms:modified xsi:type="dcterms:W3CDTF">2023-03-13T14:22:39Z</dcterms:modified>
</cp:coreProperties>
</file>