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OUNTER03\Desktop\EVENTOS\"/>
    </mc:Choice>
  </mc:AlternateContent>
  <xr:revisionPtr revIDLastSave="0" documentId="8_{B9A7361C-98F3-489F-8201-1E868AA5079B}" xr6:coauthVersionLast="47" xr6:coauthVersionMax="47" xr10:uidLastSave="{00000000-0000-0000-0000-000000000000}"/>
  <bookViews>
    <workbookView xWindow="3510" yWindow="1770" windowWidth="8310" windowHeight="14430" xr2:uid="{00000000-000D-0000-FFFF-FFFF00000000}"/>
  </bookViews>
  <sheets>
    <sheet name="Deterioro" sheetId="2" r:id="rId1"/>
    <sheet name="Anticipos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0" i="2" l="1"/>
  <c r="I21" i="2" s="1"/>
  <c r="H18" i="2"/>
  <c r="H10" i="2"/>
  <c r="I5" i="2"/>
  <c r="F8" i="2"/>
  <c r="G8" i="2" s="1"/>
  <c r="J8" i="2" l="1"/>
  <c r="F9" i="2"/>
  <c r="G9" i="2" s="1"/>
  <c r="J9" i="2" s="1"/>
  <c r="K9" i="2" s="1"/>
  <c r="E9" i="2"/>
  <c r="K8" i="2" l="1"/>
  <c r="K10" i="2" s="1"/>
  <c r="E8" i="2"/>
  <c r="I12" i="2" l="1"/>
  <c r="L10" i="2"/>
  <c r="J17" i="2" l="1"/>
  <c r="I18" i="2" s="1"/>
  <c r="J13" i="2"/>
</calcChain>
</file>

<file path=xl/sharedStrings.xml><?xml version="1.0" encoding="utf-8"?>
<sst xmlns="http://schemas.openxmlformats.org/spreadsheetml/2006/main" count="37" uniqueCount="34">
  <si>
    <t>Deterioro</t>
  </si>
  <si>
    <t>Fecha elaboración</t>
  </si>
  <si>
    <t xml:space="preserve">Cliente </t>
  </si>
  <si>
    <t>N° Factura</t>
  </si>
  <si>
    <t>Fecha vencimiento</t>
  </si>
  <si>
    <t>Saldo cuenta por cobrar</t>
  </si>
  <si>
    <t>Tasa diciembre 31/2022</t>
  </si>
  <si>
    <t>EA</t>
  </si>
  <si>
    <t xml:space="preserve">Nombre empresa </t>
  </si>
  <si>
    <t>Delgado Mena Contadora</t>
  </si>
  <si>
    <t>Dias de crédito</t>
  </si>
  <si>
    <t>Deterioro (antes)</t>
  </si>
  <si>
    <t xml:space="preserve">Mensual </t>
  </si>
  <si>
    <t>Dias adicionales</t>
  </si>
  <si>
    <t>Corte deterioro</t>
  </si>
  <si>
    <t>N° meses</t>
  </si>
  <si>
    <t>Cálculo del VP</t>
  </si>
  <si>
    <t>360-365</t>
  </si>
  <si>
    <t>Nataly Arias</t>
  </si>
  <si>
    <t>D</t>
  </si>
  <si>
    <t>C</t>
  </si>
  <si>
    <t>1398X</t>
  </si>
  <si>
    <t>42x</t>
  </si>
  <si>
    <t>ANTICIPOS DE IMPUESTOS</t>
  </si>
  <si>
    <t>ANTICIPOS Y AVANCES</t>
  </si>
  <si>
    <t>ACTIVOS NO MONETARIOS</t>
  </si>
  <si>
    <t>A proveedores?</t>
  </si>
  <si>
    <t>ACTIVOS NO FINANCIEROS</t>
  </si>
  <si>
    <t xml:space="preserve">Anticipos </t>
  </si>
  <si>
    <t xml:space="preserve">Maqui y equipo pte legalizar </t>
  </si>
  <si>
    <t>5198X</t>
  </si>
  <si>
    <t>Reversion del deterioro</t>
  </si>
  <si>
    <t xml:space="preserve">RESOLUCIÓN 85 </t>
  </si>
  <si>
    <t>33-34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</si>
</sst>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&quot;$&quot;* #,##0.00_-;\-&quot;$&quot;* #,##0.00_-;_-&quot;$&quot;* &quot;-&quot;??_-;_-@_-"/>
    <numFmt numFmtId="165" formatCode="[$-F800]dddd\,\ mmmm\ dd\,\ yyyy"/>
    <numFmt numFmtId="166" formatCode="_ * #,##0.00_ ;_ * \-#,##0.00_ ;_ * &quot;-&quot;??_ ;_ @_ "/>
    <numFmt numFmtId="167" formatCode="_-[$$-240A]\ * #,##0_-;\-[$$-240A]\ * #,##0_-;_-[$$-240A]\ 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24"/>
      <color theme="1"/>
      <name val="Arial"/>
      <family val="2"/>
    </font>
    <font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166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</cellStyleXfs>
  <cellXfs count="23">
    <xf numFmtId="0" fontId="0" fillId="0" borderId="0" xfId="0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167" fontId="4" fillId="0" borderId="0" xfId="0" applyNumberFormat="1" applyFont="1" applyAlignment="1">
      <alignment horizontal="center"/>
    </xf>
    <xf numFmtId="10" fontId="4" fillId="0" borderId="0" xfId="1" applyNumberFormat="1" applyFont="1" applyAlignment="1">
      <alignment horizontal="center"/>
    </xf>
    <xf numFmtId="10" fontId="5" fillId="2" borderId="0" xfId="1" applyNumberFormat="1" applyFont="1" applyFill="1" applyAlignment="1">
      <alignment horizontal="center"/>
    </xf>
    <xf numFmtId="14" fontId="4" fillId="0" borderId="0" xfId="0" applyNumberFormat="1" applyFont="1" applyAlignment="1">
      <alignment horizontal="center"/>
    </xf>
    <xf numFmtId="1" fontId="4" fillId="0" borderId="0" xfId="0" applyNumberFormat="1" applyFont="1" applyAlignment="1">
      <alignment horizontal="center"/>
    </xf>
    <xf numFmtId="14" fontId="4" fillId="0" borderId="2" xfId="0" applyNumberFormat="1" applyFont="1" applyBorder="1" applyAlignment="1">
      <alignment horizontal="center"/>
    </xf>
    <xf numFmtId="165" fontId="4" fillId="0" borderId="0" xfId="0" applyNumberFormat="1" applyFont="1" applyAlignment="1">
      <alignment horizontal="center"/>
    </xf>
    <xf numFmtId="167" fontId="3" fillId="0" borderId="0" xfId="0" applyNumberFormat="1" applyFont="1" applyAlignment="1">
      <alignment horizont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167" fontId="5" fillId="0" borderId="4" xfId="0" applyNumberFormat="1" applyFont="1" applyBorder="1" applyAlignment="1">
      <alignment horizontal="center" vertical="center"/>
    </xf>
    <xf numFmtId="167" fontId="5" fillId="0" borderId="4" xfId="0" applyNumberFormat="1" applyFont="1" applyBorder="1" applyAlignment="1">
      <alignment horizontal="center" vertical="center" wrapText="1"/>
    </xf>
    <xf numFmtId="167" fontId="5" fillId="0" borderId="5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5" fontId="4" fillId="0" borderId="0" xfId="0" applyNumberFormat="1" applyFont="1" applyAlignment="1">
      <alignment horizontal="center"/>
    </xf>
    <xf numFmtId="14" fontId="7" fillId="0" borderId="0" xfId="0" applyNumberFormat="1" applyFont="1" applyAlignment="1">
      <alignment horizontal="center"/>
    </xf>
    <xf numFmtId="167" fontId="5" fillId="0" borderId="0" xfId="0" applyNumberFormat="1" applyFont="1" applyAlignment="1">
      <alignment horizontal="center"/>
    </xf>
    <xf numFmtId="167" fontId="4" fillId="3" borderId="0" xfId="0" applyNumberFormat="1" applyFont="1" applyFill="1" applyAlignment="1">
      <alignment horizontal="center"/>
    </xf>
    <xf numFmtId="0" fontId="6" fillId="0" borderId="0" xfId="0" applyFont="1" applyAlignment="1">
      <alignment horizontal="center" vertical="center" wrapText="1"/>
    </xf>
  </cellXfs>
  <cellStyles count="5">
    <cellStyle name="Millares 2" xfId="2" xr:uid="{00000000-0005-0000-0000-000000000000}"/>
    <cellStyle name="Moneda 2" xfId="3" xr:uid="{00000000-0005-0000-0000-000001000000}"/>
    <cellStyle name="Normal" xfId="0" builtinId="0"/>
    <cellStyle name="Normal 3" xfId="4" xr:uid="{00000000-0005-0000-0000-000003000000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3"/>
  <sheetViews>
    <sheetView tabSelected="1" topLeftCell="D16" zoomScale="120" zoomScaleNormal="120" workbookViewId="0">
      <selection activeCell="H23" sqref="H23"/>
    </sheetView>
  </sheetViews>
  <sheetFormatPr baseColWidth="10" defaultRowHeight="15" x14ac:dyDescent="0.2"/>
  <cols>
    <col min="1" max="1" width="18.140625" style="2" bestFit="1" customWidth="1"/>
    <col min="2" max="2" width="25.5703125" style="2" customWidth="1"/>
    <col min="3" max="3" width="11.42578125" style="2" customWidth="1"/>
    <col min="4" max="4" width="20.5703125" style="2" bestFit="1" customWidth="1"/>
    <col min="5" max="5" width="19.7109375" style="2" bestFit="1" customWidth="1"/>
    <col min="6" max="6" width="13.85546875" style="2" bestFit="1" customWidth="1"/>
    <col min="7" max="7" width="15.85546875" style="2" customWidth="1"/>
    <col min="8" max="8" width="17.5703125" style="3" customWidth="1"/>
    <col min="9" max="9" width="17.85546875" style="3" customWidth="1"/>
    <col min="10" max="10" width="20.42578125" style="3" bestFit="1" customWidth="1"/>
    <col min="11" max="11" width="18.85546875" style="1" bestFit="1" customWidth="1"/>
    <col min="12" max="12" width="17.42578125" style="1" bestFit="1" customWidth="1"/>
    <col min="13" max="16384" width="11.42578125" style="1"/>
  </cols>
  <sheetData>
    <row r="1" spans="1:12" x14ac:dyDescent="0.2">
      <c r="A1" s="22" t="s">
        <v>8</v>
      </c>
      <c r="B1" s="22"/>
      <c r="C1" s="22"/>
      <c r="D1" s="22"/>
      <c r="E1" s="22"/>
      <c r="F1" s="22"/>
      <c r="G1" s="22"/>
      <c r="H1" s="22"/>
      <c r="I1" s="22"/>
      <c r="J1" s="22"/>
      <c r="K1" s="22"/>
    </row>
    <row r="2" spans="1:12" x14ac:dyDescent="0.2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</row>
    <row r="3" spans="1:12" ht="15.75" thickBot="1" x14ac:dyDescent="0.25">
      <c r="H3" s="3" t="s">
        <v>14</v>
      </c>
      <c r="I3" s="19">
        <v>44926</v>
      </c>
      <c r="L3" s="1" t="s">
        <v>17</v>
      </c>
    </row>
    <row r="4" spans="1:12" ht="26.25" thickBot="1" x14ac:dyDescent="0.25">
      <c r="H4" s="13" t="s">
        <v>6</v>
      </c>
      <c r="I4" s="4">
        <v>0.1114</v>
      </c>
      <c r="J4" s="3" t="s">
        <v>7</v>
      </c>
    </row>
    <row r="5" spans="1:12" ht="26.25" thickBot="1" x14ac:dyDescent="0.25">
      <c r="H5" s="13" t="s">
        <v>6</v>
      </c>
      <c r="I5" s="5">
        <f>(1+I4)^(1/12)-1</f>
        <v>8.8405557387392086E-3</v>
      </c>
      <c r="J5" s="3" t="s">
        <v>12</v>
      </c>
    </row>
    <row r="6" spans="1:12" ht="15.75" thickBot="1" x14ac:dyDescent="0.25"/>
    <row r="7" spans="1:12" ht="26.25" thickBot="1" x14ac:dyDescent="0.25">
      <c r="A7" s="17" t="s">
        <v>1</v>
      </c>
      <c r="B7" s="11" t="s">
        <v>2</v>
      </c>
      <c r="C7" s="12" t="s">
        <v>3</v>
      </c>
      <c r="D7" s="13" t="s">
        <v>10</v>
      </c>
      <c r="E7" s="13" t="s">
        <v>4</v>
      </c>
      <c r="F7" s="13" t="s">
        <v>13</v>
      </c>
      <c r="G7" s="12" t="s">
        <v>15</v>
      </c>
      <c r="H7" s="13" t="s">
        <v>5</v>
      </c>
      <c r="I7" s="15" t="s">
        <v>11</v>
      </c>
      <c r="J7" s="14" t="s">
        <v>16</v>
      </c>
      <c r="K7" s="16" t="s">
        <v>0</v>
      </c>
    </row>
    <row r="8" spans="1:12" x14ac:dyDescent="0.2">
      <c r="A8" s="8">
        <v>44058</v>
      </c>
      <c r="B8" s="9" t="s">
        <v>9</v>
      </c>
      <c r="C8" s="2">
        <v>123456</v>
      </c>
      <c r="D8" s="2">
        <v>30</v>
      </c>
      <c r="E8" s="6">
        <f>+A8+D8</f>
        <v>44088</v>
      </c>
      <c r="F8" s="7">
        <f>+$I$3-A8</f>
        <v>868</v>
      </c>
      <c r="G8" s="7">
        <f>+F8/30</f>
        <v>28.933333333333334</v>
      </c>
      <c r="H8" s="3">
        <v>210000000</v>
      </c>
      <c r="J8" s="3">
        <f>H8/(1+I5)^(G8)</f>
        <v>162787360.66066754</v>
      </c>
      <c r="K8" s="10">
        <f>+H8-J8</f>
        <v>47212639.339332461</v>
      </c>
    </row>
    <row r="9" spans="1:12" x14ac:dyDescent="0.2">
      <c r="A9" s="6">
        <v>44516</v>
      </c>
      <c r="B9" s="2" t="s">
        <v>18</v>
      </c>
      <c r="C9" s="2">
        <v>89120</v>
      </c>
      <c r="D9" s="2">
        <v>30</v>
      </c>
      <c r="E9" s="6">
        <f>+A9+D9</f>
        <v>44546</v>
      </c>
      <c r="F9" s="7">
        <f>+$I$3-A9</f>
        <v>410</v>
      </c>
      <c r="G9" s="7">
        <f>+F9/30</f>
        <v>13.666666666666666</v>
      </c>
      <c r="H9" s="3">
        <v>175000000</v>
      </c>
      <c r="J9" s="3">
        <f>H9/(1+I5)^(G9)</f>
        <v>155166072.78924337</v>
      </c>
      <c r="K9" s="10">
        <f>+H9-J9</f>
        <v>19833927.21075663</v>
      </c>
    </row>
    <row r="10" spans="1:12" x14ac:dyDescent="0.2">
      <c r="H10" s="3">
        <f>SUM(H8:H9)</f>
        <v>385000000</v>
      </c>
      <c r="K10" s="10">
        <f>+K8+K9</f>
        <v>67046566.550089091</v>
      </c>
      <c r="L10" s="10">
        <f>+H10-K10</f>
        <v>317953433.44991088</v>
      </c>
    </row>
    <row r="11" spans="1:12" x14ac:dyDescent="0.2">
      <c r="I11" s="20" t="s">
        <v>19</v>
      </c>
      <c r="J11" s="20" t="s">
        <v>20</v>
      </c>
    </row>
    <row r="12" spans="1:12" x14ac:dyDescent="0.2">
      <c r="G12" s="18">
        <v>44926</v>
      </c>
      <c r="H12" s="2" t="s">
        <v>30</v>
      </c>
      <c r="I12" s="3">
        <f>+K10</f>
        <v>67046566.550089091</v>
      </c>
    </row>
    <row r="13" spans="1:12" x14ac:dyDescent="0.2">
      <c r="H13" s="21" t="s">
        <v>21</v>
      </c>
      <c r="J13" s="3">
        <f>+I12</f>
        <v>67046566.550089091</v>
      </c>
    </row>
    <row r="16" spans="1:12" x14ac:dyDescent="0.2">
      <c r="H16" s="3" t="s">
        <v>31</v>
      </c>
      <c r="I16" s="20" t="s">
        <v>19</v>
      </c>
      <c r="J16" s="20" t="s">
        <v>20</v>
      </c>
    </row>
    <row r="17" spans="7:10" x14ac:dyDescent="0.2">
      <c r="G17" s="18">
        <v>45017</v>
      </c>
      <c r="H17" s="3" t="s">
        <v>22</v>
      </c>
      <c r="J17" s="3">
        <f>+I12</f>
        <v>67046566.550089091</v>
      </c>
    </row>
    <row r="18" spans="7:10" x14ac:dyDescent="0.2">
      <c r="H18" s="3" t="str">
        <f>+H13</f>
        <v>1398X</v>
      </c>
      <c r="I18" s="3">
        <f>+J17</f>
        <v>67046566.550089091</v>
      </c>
    </row>
    <row r="20" spans="7:10" x14ac:dyDescent="0.2">
      <c r="H20" s="2">
        <v>1305</v>
      </c>
      <c r="J20" s="3">
        <f>+H8+H9</f>
        <v>385000000</v>
      </c>
    </row>
    <row r="21" spans="7:10" x14ac:dyDescent="0.2">
      <c r="H21" s="2">
        <v>1110</v>
      </c>
      <c r="I21" s="3">
        <f>+J20</f>
        <v>385000000</v>
      </c>
    </row>
    <row r="22" spans="7:10" x14ac:dyDescent="0.2">
      <c r="H22" s="2"/>
    </row>
    <row r="23" spans="7:10" x14ac:dyDescent="0.2">
      <c r="G23" s="2" t="s">
        <v>32</v>
      </c>
      <c r="H23" s="3" t="s">
        <v>33</v>
      </c>
    </row>
  </sheetData>
  <mergeCells count="1">
    <mergeCell ref="A1:K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10"/>
  <sheetViews>
    <sheetView zoomScale="120" zoomScaleNormal="120" workbookViewId="0">
      <selection activeCell="E3" sqref="E3"/>
    </sheetView>
  </sheetViews>
  <sheetFormatPr baseColWidth="10" defaultRowHeight="15" x14ac:dyDescent="0.25"/>
  <sheetData>
    <row r="2" spans="2:6" x14ac:dyDescent="0.25">
      <c r="B2">
        <v>1355</v>
      </c>
      <c r="C2" t="s">
        <v>23</v>
      </c>
    </row>
    <row r="3" spans="2:6" x14ac:dyDescent="0.25">
      <c r="B3">
        <v>1330</v>
      </c>
      <c r="C3" t="s">
        <v>24</v>
      </c>
      <c r="F3" t="s">
        <v>25</v>
      </c>
    </row>
    <row r="5" spans="2:6" x14ac:dyDescent="0.25">
      <c r="C5">
        <v>18</v>
      </c>
      <c r="D5" t="s">
        <v>27</v>
      </c>
    </row>
    <row r="6" spans="2:6" x14ac:dyDescent="0.25">
      <c r="B6">
        <v>1330</v>
      </c>
      <c r="C6">
        <v>1801</v>
      </c>
    </row>
    <row r="7" spans="2:6" x14ac:dyDescent="0.25">
      <c r="B7">
        <v>133005</v>
      </c>
      <c r="C7">
        <v>180101</v>
      </c>
      <c r="D7" t="s">
        <v>26</v>
      </c>
    </row>
    <row r="9" spans="2:6" x14ac:dyDescent="0.25">
      <c r="C9">
        <v>150101</v>
      </c>
      <c r="D9" t="s">
        <v>28</v>
      </c>
    </row>
    <row r="10" spans="2:6" x14ac:dyDescent="0.25">
      <c r="C10">
        <v>15010101</v>
      </c>
      <c r="D10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Deterioro</vt:lpstr>
      <vt:lpstr>Anticipos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Asistencia3-ATXEL</dc:creator>
  <cp:lastModifiedBy>ACCOUNTER03</cp:lastModifiedBy>
  <dcterms:created xsi:type="dcterms:W3CDTF">2016-11-03T22:53:13Z</dcterms:created>
  <dcterms:modified xsi:type="dcterms:W3CDTF">2023-02-03T13:39:02Z</dcterms:modified>
</cp:coreProperties>
</file>