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ABILIDAD\Pictures\"/>
    </mc:Choice>
  </mc:AlternateContent>
  <xr:revisionPtr revIDLastSave="0" documentId="8_{19472DE4-7523-4D72-AF66-2DF917F27619}" xr6:coauthVersionLast="45" xr6:coauthVersionMax="45" xr10:uidLastSave="{00000000-0000-0000-0000-000000000000}"/>
  <bookViews>
    <workbookView xWindow="1170" yWindow="855" windowWidth="14100" windowHeight="15345" xr2:uid="{D1930E37-1AC0-DA41-B4F1-FA8596515CA2}"/>
  </bookViews>
  <sheets>
    <sheet name="Costos y gastos" sheetId="1" r:id="rId1"/>
    <sheet name="Ingresos" sheetId="2" r:id="rId2"/>
    <sheet name="Ciclo operacional" sheetId="3" r:id="rId3"/>
    <sheet name="CAPEX y Financiacion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2" i="4" l="1"/>
  <c r="B42" i="4"/>
  <c r="C41" i="4"/>
  <c r="B41" i="4"/>
  <c r="B60" i="4"/>
  <c r="E14" i="4"/>
  <c r="D14" i="4"/>
  <c r="C14" i="4"/>
  <c r="B14" i="4"/>
  <c r="E13" i="4"/>
  <c r="D13" i="4"/>
  <c r="C13" i="4"/>
  <c r="B13" i="4"/>
  <c r="E42" i="4"/>
  <c r="D42" i="4"/>
  <c r="E41" i="4"/>
  <c r="D41" i="4"/>
  <c r="G41" i="4"/>
  <c r="F42" i="4" l="1"/>
  <c r="F41" i="4"/>
  <c r="G42" i="4" l="1"/>
  <c r="H41" i="4"/>
  <c r="H42" i="4" l="1"/>
  <c r="I41" i="4"/>
  <c r="I42" i="4" l="1"/>
</calcChain>
</file>

<file path=xl/sharedStrings.xml><?xml version="1.0" encoding="utf-8"?>
<sst xmlns="http://schemas.openxmlformats.org/spreadsheetml/2006/main" count="108" uniqueCount="72">
  <si>
    <t>Cuenta</t>
  </si>
  <si>
    <t>Concepto</t>
  </si>
  <si>
    <t>Ingresos</t>
  </si>
  <si>
    <t>Costo de venta</t>
  </si>
  <si>
    <t xml:space="preserve">Gastos de Personal                                </t>
  </si>
  <si>
    <t xml:space="preserve">Impuestos                                         </t>
  </si>
  <si>
    <t xml:space="preserve">Arrendamientos                                    </t>
  </si>
  <si>
    <t xml:space="preserve">Contribuciones y Afiliaciones                     </t>
  </si>
  <si>
    <t>Seguros</t>
  </si>
  <si>
    <t xml:space="preserve">Servicios                                         </t>
  </si>
  <si>
    <t xml:space="preserve">Gastos Legales                                    </t>
  </si>
  <si>
    <t xml:space="preserve">Mantenimiento y Reparaciones                      </t>
  </si>
  <si>
    <t xml:space="preserve">Adecuación e Instalacion                          </t>
  </si>
  <si>
    <t xml:space="preserve">Gastos de Viaje                                   </t>
  </si>
  <si>
    <t xml:space="preserve">Depreciaciones                                    </t>
  </si>
  <si>
    <t>Deterioro</t>
  </si>
  <si>
    <t xml:space="preserve">Honorarios                                        </t>
  </si>
  <si>
    <t>Impuesto de renta</t>
  </si>
  <si>
    <t>Utilidad</t>
  </si>
  <si>
    <t>Año</t>
  </si>
  <si>
    <t>Promedio movil</t>
  </si>
  <si>
    <t>Modelo CAGR</t>
  </si>
  <si>
    <t>Regresión lineal</t>
  </si>
  <si>
    <t>Suavización exponencial simple 0,1</t>
  </si>
  <si>
    <t>Suavización exponencial simple 0,9</t>
  </si>
  <si>
    <t>Variable</t>
  </si>
  <si>
    <t>valor</t>
  </si>
  <si>
    <t>Desviación absoluta</t>
  </si>
  <si>
    <t>Error porcentual
Absoluto</t>
  </si>
  <si>
    <t>DAM y MAPE</t>
  </si>
  <si>
    <t>Clientes</t>
  </si>
  <si>
    <t>Inventario</t>
  </si>
  <si>
    <t>Proveedores</t>
  </si>
  <si>
    <t>Ingresos de Actividades Ordinarias</t>
  </si>
  <si>
    <t>Costos de venta</t>
  </si>
  <si>
    <t>Rotación  clientes -Veces</t>
  </si>
  <si>
    <t>Rotación  clientes  - días</t>
  </si>
  <si>
    <t>Rotación  inventarios -Veces</t>
  </si>
  <si>
    <t>Rotación  inventarios  - días</t>
  </si>
  <si>
    <t>Rotación  Proveedores -Veces</t>
  </si>
  <si>
    <t>Rotación  Proveedores  - días</t>
  </si>
  <si>
    <t>OPCIÓN 1</t>
  </si>
  <si>
    <t>Costo</t>
  </si>
  <si>
    <t>(+) Compras</t>
  </si>
  <si>
    <t>Costo final</t>
  </si>
  <si>
    <t>Depreciación Acum</t>
  </si>
  <si>
    <t>(+) Gasto dep</t>
  </si>
  <si>
    <t>Depreciacion final</t>
  </si>
  <si>
    <t>% Compras</t>
  </si>
  <si>
    <t>OPCIÓN 2</t>
  </si>
  <si>
    <t>CONCEPTO</t>
  </si>
  <si>
    <t>TERRENO</t>
  </si>
  <si>
    <t xml:space="preserve">EQUIPO DE OFICINA                                 </t>
  </si>
  <si>
    <t xml:space="preserve">EQUIPO DE COMPUTO Y COMUNICACION                  </t>
  </si>
  <si>
    <t xml:space="preserve">FLOTA Y EQUIPO DE TRANSPORTE                      </t>
  </si>
  <si>
    <t xml:space="preserve">DEPRECIACION EQUIPO DE OFICINA                                 </t>
  </si>
  <si>
    <t xml:space="preserve">DEPRECIACION EQUIPO DE COMPUTO Y COMUNICACION                  </t>
  </si>
  <si>
    <t xml:space="preserve">DEPRECIACION FLOTA Y EQUIPO DE TRANSPORTE                      </t>
  </si>
  <si>
    <t>Depreciacion</t>
  </si>
  <si>
    <t>COSTO</t>
  </si>
  <si>
    <t>DEPRECIACIÓN</t>
  </si>
  <si>
    <t>Mejoras, adiciones o ventas</t>
  </si>
  <si>
    <t>N/A</t>
  </si>
  <si>
    <t>obligacion financiera</t>
  </si>
  <si>
    <t>Saldo</t>
  </si>
  <si>
    <t>Interes</t>
  </si>
  <si>
    <t>Tiempo</t>
  </si>
  <si>
    <t>Cuota</t>
  </si>
  <si>
    <t>Saldo inicial</t>
  </si>
  <si>
    <t>Capital</t>
  </si>
  <si>
    <t>Saldo final</t>
  </si>
  <si>
    <t>Error porcentual Absoluto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</si>
</sst>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_);_(* \(#,##0\);_(* &quot;-&quot;_);_(@_)"/>
    <numFmt numFmtId="165" formatCode="0.0%"/>
    <numFmt numFmtId="166" formatCode="_(* #,##0.0_);_(* \(#,##0.0\);_(* &quot;-&quot;_);_(@_)"/>
    <numFmt numFmtId="167" formatCode="_(&quot;$&quot;* #,##0_);_(&quot;$&quot;* \(#,##0\);_(&quot;$&quot;* &quot;-&quot;_);_(@_)"/>
    <numFmt numFmtId="168" formatCode="&quot;$&quot;#,##0.00_);[Red]\(&quot;$&quot;#,##0.00\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Arial"/>
      <family val="2"/>
    </font>
    <font>
      <b/>
      <sz val="18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7">
    <xf numFmtId="0" fontId="0" fillId="0" borderId="0" xfId="0"/>
    <xf numFmtId="164" fontId="2" fillId="2" borderId="1" xfId="1" applyFont="1" applyFill="1" applyBorder="1"/>
    <xf numFmtId="164" fontId="2" fillId="3" borderId="1" xfId="1" applyFont="1" applyFill="1" applyBorder="1"/>
    <xf numFmtId="0" fontId="0" fillId="0" borderId="1" xfId="0" applyBorder="1"/>
    <xf numFmtId="164" fontId="0" fillId="0" borderId="1" xfId="1" applyFont="1" applyFill="1" applyBorder="1"/>
    <xf numFmtId="164" fontId="0" fillId="0" borderId="1" xfId="1" applyFont="1" applyBorder="1"/>
    <xf numFmtId="164" fontId="0" fillId="0" borderId="0" xfId="1" applyFont="1"/>
    <xf numFmtId="164" fontId="0" fillId="0" borderId="0" xfId="1" applyFont="1" applyFill="1" applyBorder="1"/>
    <xf numFmtId="164" fontId="0" fillId="0" borderId="6" xfId="1" applyFont="1" applyFill="1" applyBorder="1"/>
    <xf numFmtId="164" fontId="0" fillId="0" borderId="5" xfId="1" applyFont="1" applyFill="1" applyBorder="1"/>
    <xf numFmtId="164" fontId="0" fillId="0" borderId="0" xfId="0" applyNumberFormat="1"/>
    <xf numFmtId="0" fontId="7" fillId="3" borderId="1" xfId="0" applyFont="1" applyFill="1" applyBorder="1"/>
    <xf numFmtId="164" fontId="7" fillId="5" borderId="1" xfId="1" applyFont="1" applyFill="1" applyBorder="1"/>
    <xf numFmtId="0" fontId="2" fillId="0" borderId="0" xfId="0" applyFont="1"/>
    <xf numFmtId="0" fontId="3" fillId="0" borderId="1" xfId="0" applyFont="1" applyBorder="1"/>
    <xf numFmtId="164" fontId="3" fillId="0" borderId="1" xfId="1" applyFont="1" applyBorder="1"/>
    <xf numFmtId="0" fontId="3" fillId="0" borderId="0" xfId="0" applyFont="1"/>
    <xf numFmtId="164" fontId="3" fillId="0" borderId="0" xfId="1" applyFont="1"/>
    <xf numFmtId="0" fontId="2" fillId="3" borderId="9" xfId="0" applyFont="1" applyFill="1" applyBorder="1"/>
    <xf numFmtId="0" fontId="2" fillId="3" borderId="10" xfId="0" applyFont="1" applyFill="1" applyBorder="1"/>
    <xf numFmtId="0" fontId="0" fillId="6" borderId="10" xfId="0" applyFill="1" applyBorder="1"/>
    <xf numFmtId="0" fontId="0" fillId="6" borderId="11" xfId="0" applyFill="1" applyBorder="1"/>
    <xf numFmtId="164" fontId="0" fillId="0" borderId="12" xfId="1" applyFont="1" applyBorder="1"/>
    <xf numFmtId="164" fontId="0" fillId="0" borderId="13" xfId="1" applyFont="1" applyBorder="1"/>
    <xf numFmtId="0" fontId="0" fillId="0" borderId="5" xfId="0" applyBorder="1"/>
    <xf numFmtId="164" fontId="0" fillId="0" borderId="0" xfId="1" applyFont="1" applyBorder="1"/>
    <xf numFmtId="164" fontId="0" fillId="0" borderId="6" xfId="1" applyFont="1" applyBorder="1"/>
    <xf numFmtId="0" fontId="0" fillId="0" borderId="9" xfId="0" applyBorder="1"/>
    <xf numFmtId="164" fontId="0" fillId="0" borderId="10" xfId="1" applyFont="1" applyBorder="1"/>
    <xf numFmtId="164" fontId="0" fillId="0" borderId="11" xfId="1" applyFont="1" applyBorder="1"/>
    <xf numFmtId="0" fontId="0" fillId="0" borderId="12" xfId="0" applyBorder="1"/>
    <xf numFmtId="164" fontId="0" fillId="0" borderId="1" xfId="0" applyNumberFormat="1" applyBorder="1"/>
    <xf numFmtId="0" fontId="0" fillId="0" borderId="14" xfId="0" applyBorder="1"/>
    <xf numFmtId="0" fontId="0" fillId="0" borderId="6" xfId="0" applyBorder="1"/>
    <xf numFmtId="0" fontId="0" fillId="0" borderId="16" xfId="0" applyBorder="1"/>
    <xf numFmtId="0" fontId="0" fillId="0" borderId="17" xfId="0" applyBorder="1"/>
    <xf numFmtId="9" fontId="0" fillId="0" borderId="17" xfId="3" applyFont="1" applyBorder="1"/>
    <xf numFmtId="9" fontId="0" fillId="0" borderId="17" xfId="1" applyNumberFormat="1" applyFont="1" applyBorder="1"/>
    <xf numFmtId="9" fontId="0" fillId="0" borderId="18" xfId="1" applyNumberFormat="1" applyFont="1" applyBorder="1"/>
    <xf numFmtId="0" fontId="2" fillId="3" borderId="1" xfId="0" applyFont="1" applyFill="1" applyBorder="1"/>
    <xf numFmtId="167" fontId="0" fillId="0" borderId="1" xfId="2" applyFont="1" applyBorder="1"/>
    <xf numFmtId="0" fontId="0" fillId="6" borderId="1" xfId="0" applyFill="1" applyBorder="1"/>
    <xf numFmtId="9" fontId="0" fillId="0" borderId="1" xfId="0" applyNumberFormat="1" applyBorder="1"/>
    <xf numFmtId="0" fontId="2" fillId="3" borderId="0" xfId="0" applyFont="1" applyFill="1"/>
    <xf numFmtId="9" fontId="0" fillId="0" borderId="0" xfId="1" applyNumberFormat="1" applyFont="1"/>
    <xf numFmtId="168" fontId="0" fillId="0" borderId="0" xfId="1" applyNumberFormat="1" applyFont="1"/>
    <xf numFmtId="0" fontId="0" fillId="0" borderId="0" xfId="0" applyBorder="1"/>
    <xf numFmtId="164" fontId="0" fillId="0" borderId="0" xfId="0" applyNumberFormat="1" applyBorder="1"/>
    <xf numFmtId="164" fontId="0" fillId="0" borderId="15" xfId="0" applyNumberFormat="1" applyBorder="1"/>
    <xf numFmtId="0" fontId="0" fillId="0" borderId="0" xfId="0" applyFill="1"/>
    <xf numFmtId="0" fontId="0" fillId="0" borderId="5" xfId="0" applyFill="1" applyBorder="1"/>
    <xf numFmtId="165" fontId="0" fillId="0" borderId="5" xfId="0" applyNumberFormat="1" applyFill="1" applyBorder="1"/>
    <xf numFmtId="3" fontId="0" fillId="0" borderId="5" xfId="0" applyNumberFormat="1" applyFill="1" applyBorder="1"/>
    <xf numFmtId="3" fontId="0" fillId="0" borderId="6" xfId="0" applyNumberFormat="1" applyFill="1" applyBorder="1"/>
    <xf numFmtId="9" fontId="0" fillId="0" borderId="5" xfId="3" applyFont="1" applyFill="1" applyBorder="1"/>
    <xf numFmtId="165" fontId="0" fillId="0" borderId="5" xfId="3" applyNumberFormat="1" applyFont="1" applyFill="1" applyBorder="1"/>
    <xf numFmtId="9" fontId="0" fillId="0" borderId="5" xfId="0" applyNumberFormat="1" applyFill="1" applyBorder="1"/>
    <xf numFmtId="0" fontId="0" fillId="0" borderId="0" xfId="0" applyFill="1" applyBorder="1"/>
    <xf numFmtId="3" fontId="0" fillId="0" borderId="0" xfId="0" applyNumberFormat="1" applyFill="1" applyBorder="1"/>
    <xf numFmtId="165" fontId="0" fillId="0" borderId="0" xfId="0" applyNumberFormat="1" applyFill="1" applyBorder="1"/>
    <xf numFmtId="0" fontId="5" fillId="0" borderId="0" xfId="0" applyFont="1" applyFill="1" applyBorder="1" applyAlignment="1">
      <alignment wrapText="1"/>
    </xf>
    <xf numFmtId="164" fontId="0" fillId="0" borderId="0" xfId="0" applyNumberFormat="1" applyFill="1" applyBorder="1"/>
    <xf numFmtId="0" fontId="6" fillId="0" borderId="0" xfId="0" applyFont="1" applyFill="1" applyBorder="1"/>
    <xf numFmtId="9" fontId="0" fillId="0" borderId="6" xfId="3" applyFont="1" applyFill="1" applyBorder="1"/>
    <xf numFmtId="0" fontId="6" fillId="0" borderId="7" xfId="0" applyFont="1" applyFill="1" applyBorder="1"/>
    <xf numFmtId="164" fontId="6" fillId="0" borderId="8" xfId="1" applyFont="1" applyFill="1" applyBorder="1"/>
    <xf numFmtId="9" fontId="6" fillId="0" borderId="22" xfId="3" applyFont="1" applyFill="1" applyBorder="1"/>
    <xf numFmtId="0" fontId="9" fillId="3" borderId="5" xfId="0" applyFont="1" applyFill="1" applyBorder="1" applyAlignment="1">
      <alignment wrapText="1"/>
    </xf>
    <xf numFmtId="164" fontId="9" fillId="3" borderId="0" xfId="1" applyFont="1" applyFill="1" applyBorder="1" applyAlignment="1">
      <alignment wrapText="1"/>
    </xf>
    <xf numFmtId="164" fontId="9" fillId="3" borderId="6" xfId="1" applyFont="1" applyFill="1" applyBorder="1" applyAlignment="1">
      <alignment wrapText="1"/>
    </xf>
    <xf numFmtId="164" fontId="9" fillId="7" borderId="0" xfId="1" applyFont="1" applyFill="1" applyBorder="1" applyAlignment="1">
      <alignment wrapText="1"/>
    </xf>
    <xf numFmtId="0" fontId="0" fillId="0" borderId="6" xfId="0" applyFill="1" applyBorder="1"/>
    <xf numFmtId="0" fontId="9" fillId="8" borderId="5" xfId="0" applyFont="1" applyFill="1" applyBorder="1" applyAlignment="1">
      <alignment wrapText="1"/>
    </xf>
    <xf numFmtId="164" fontId="9" fillId="8" borderId="0" xfId="1" applyFont="1" applyFill="1" applyBorder="1" applyAlignment="1">
      <alignment wrapText="1"/>
    </xf>
    <xf numFmtId="164" fontId="9" fillId="8" borderId="6" xfId="1" applyFont="1" applyFill="1" applyBorder="1" applyAlignment="1">
      <alignment wrapText="1"/>
    </xf>
    <xf numFmtId="0" fontId="11" fillId="0" borderId="0" xfId="0" applyFont="1" applyFill="1" applyBorder="1" applyAlignment="1">
      <alignment wrapText="1"/>
    </xf>
    <xf numFmtId="164" fontId="9" fillId="2" borderId="0" xfId="1" applyFont="1" applyFill="1" applyBorder="1" applyAlignment="1">
      <alignment wrapText="1"/>
    </xf>
    <xf numFmtId="0" fontId="9" fillId="9" borderId="5" xfId="0" applyFont="1" applyFill="1" applyBorder="1" applyAlignment="1">
      <alignment wrapText="1"/>
    </xf>
    <xf numFmtId="164" fontId="9" fillId="9" borderId="0" xfId="1" applyFont="1" applyFill="1" applyBorder="1" applyAlignment="1">
      <alignment wrapText="1"/>
    </xf>
    <xf numFmtId="164" fontId="9" fillId="9" borderId="6" xfId="1" applyFont="1" applyFill="1" applyBorder="1" applyAlignment="1">
      <alignment wrapText="1"/>
    </xf>
    <xf numFmtId="0" fontId="9" fillId="2" borderId="5" xfId="0" applyFont="1" applyFill="1" applyBorder="1" applyAlignment="1">
      <alignment wrapText="1"/>
    </xf>
    <xf numFmtId="164" fontId="9" fillId="2" borderId="6" xfId="1" applyFont="1" applyFill="1" applyBorder="1" applyAlignment="1">
      <alignment wrapText="1"/>
    </xf>
    <xf numFmtId="165" fontId="9" fillId="7" borderId="5" xfId="0" applyNumberFormat="1" applyFont="1" applyFill="1" applyBorder="1" applyAlignment="1">
      <alignment wrapText="1"/>
    </xf>
    <xf numFmtId="164" fontId="9" fillId="7" borderId="6" xfId="1" applyFont="1" applyFill="1" applyBorder="1" applyAlignment="1">
      <alignment wrapText="1"/>
    </xf>
    <xf numFmtId="165" fontId="6" fillId="0" borderId="7" xfId="0" applyNumberFormat="1" applyFont="1" applyFill="1" applyBorder="1"/>
    <xf numFmtId="10" fontId="0" fillId="0" borderId="0" xfId="3" applyNumberFormat="1" applyFont="1" applyFill="1" applyBorder="1"/>
    <xf numFmtId="3" fontId="0" fillId="4" borderId="0" xfId="0" applyNumberFormat="1" applyFill="1" applyBorder="1"/>
    <xf numFmtId="166" fontId="3" fillId="0" borderId="1" xfId="1" applyNumberFormat="1" applyFont="1" applyBorder="1"/>
    <xf numFmtId="166" fontId="3" fillId="0" borderId="1" xfId="0" applyNumberFormat="1" applyFont="1" applyBorder="1"/>
    <xf numFmtId="0" fontId="0" fillId="0" borderId="1" xfId="0" applyFill="1" applyBorder="1"/>
    <xf numFmtId="0" fontId="3" fillId="0" borderId="1" xfId="0" applyFont="1" applyFill="1" applyBorder="1"/>
    <xf numFmtId="164" fontId="3" fillId="0" borderId="1" xfId="1" applyFont="1" applyFill="1" applyBorder="1"/>
    <xf numFmtId="0" fontId="6" fillId="0" borderId="16" xfId="0" applyFont="1" applyFill="1" applyBorder="1" applyAlignment="1">
      <alignment horizontal="center"/>
    </xf>
    <xf numFmtId="0" fontId="6" fillId="0" borderId="18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center" wrapText="1"/>
    </xf>
    <xf numFmtId="0" fontId="10" fillId="7" borderId="3" xfId="0" applyFont="1" applyFill="1" applyBorder="1" applyAlignment="1">
      <alignment horizontal="center" wrapText="1"/>
    </xf>
    <xf numFmtId="0" fontId="10" fillId="7" borderId="4" xfId="0" applyFont="1" applyFill="1" applyBorder="1" applyAlignment="1">
      <alignment horizontal="center" wrapText="1"/>
    </xf>
    <xf numFmtId="0" fontId="10" fillId="8" borderId="2" xfId="0" applyFont="1" applyFill="1" applyBorder="1" applyAlignment="1">
      <alignment horizontal="center" wrapText="1"/>
    </xf>
    <xf numFmtId="0" fontId="10" fillId="8" borderId="3" xfId="0" applyFont="1" applyFill="1" applyBorder="1" applyAlignment="1">
      <alignment horizontal="center" wrapText="1"/>
    </xf>
    <xf numFmtId="0" fontId="10" fillId="8" borderId="4" xfId="0" applyFont="1" applyFill="1" applyBorder="1" applyAlignment="1">
      <alignment horizontal="center" wrapText="1"/>
    </xf>
    <xf numFmtId="0" fontId="10" fillId="2" borderId="2" xfId="0" applyFont="1" applyFill="1" applyBorder="1" applyAlignment="1">
      <alignment horizontal="center" wrapText="1"/>
    </xf>
    <xf numFmtId="0" fontId="10" fillId="2" borderId="3" xfId="0" applyFont="1" applyFill="1" applyBorder="1" applyAlignment="1">
      <alignment horizontal="center" wrapText="1"/>
    </xf>
    <xf numFmtId="0" fontId="10" fillId="2" borderId="4" xfId="0" applyFont="1" applyFill="1" applyBorder="1" applyAlignment="1">
      <alignment horizontal="center" wrapText="1"/>
    </xf>
    <xf numFmtId="0" fontId="10" fillId="9" borderId="2" xfId="0" applyFont="1" applyFill="1" applyBorder="1" applyAlignment="1">
      <alignment horizontal="center" wrapText="1"/>
    </xf>
    <xf numFmtId="0" fontId="10" fillId="9" borderId="3" xfId="0" applyFont="1" applyFill="1" applyBorder="1" applyAlignment="1">
      <alignment horizontal="center" wrapText="1"/>
    </xf>
    <xf numFmtId="0" fontId="10" fillId="9" borderId="4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3" fontId="4" fillId="0" borderId="0" xfId="0" applyNumberFormat="1" applyFont="1" applyFill="1" applyBorder="1" applyAlignment="1">
      <alignment horizontal="center" wrapText="1"/>
    </xf>
    <xf numFmtId="0" fontId="8" fillId="3" borderId="0" xfId="0" applyFont="1" applyFill="1" applyAlignment="1">
      <alignment horizontal="center"/>
    </xf>
    <xf numFmtId="0" fontId="8" fillId="3" borderId="8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7" borderId="19" xfId="0" applyFont="1" applyFill="1" applyBorder="1" applyAlignment="1">
      <alignment horizontal="center"/>
    </xf>
    <xf numFmtId="0" fontId="2" fillId="7" borderId="20" xfId="0" applyFont="1" applyFill="1" applyBorder="1" applyAlignment="1">
      <alignment horizontal="center"/>
    </xf>
    <xf numFmtId="0" fontId="2" fillId="7" borderId="21" xfId="0" applyFont="1" applyFill="1" applyBorder="1" applyAlignment="1">
      <alignment horizontal="center"/>
    </xf>
  </cellXfs>
  <cellStyles count="4">
    <cellStyle name="Millares [0]" xfId="1" builtinId="6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A3DC2-27C2-CC46-AE1C-C8D4AEACDBA4}">
  <dimension ref="A2:J22"/>
  <sheetViews>
    <sheetView tabSelected="1" zoomScale="163" workbookViewId="0">
      <selection activeCell="C10" sqref="C10"/>
    </sheetView>
  </sheetViews>
  <sheetFormatPr baseColWidth="10" defaultRowHeight="15" x14ac:dyDescent="0.25"/>
  <cols>
    <col min="1" max="1" width="11" bestFit="1" customWidth="1"/>
    <col min="2" max="2" width="27.42578125" customWidth="1"/>
    <col min="3" max="7" width="12.140625" style="6" bestFit="1" customWidth="1"/>
    <col min="8" max="10" width="11.140625" style="6" bestFit="1" customWidth="1"/>
  </cols>
  <sheetData>
    <row r="2" spans="1:10" x14ac:dyDescent="0.25">
      <c r="A2" s="1" t="s">
        <v>0</v>
      </c>
      <c r="B2" s="1" t="s">
        <v>1</v>
      </c>
      <c r="C2" s="1">
        <v>1</v>
      </c>
      <c r="D2" s="1">
        <v>2</v>
      </c>
      <c r="E2" s="1">
        <v>3</v>
      </c>
      <c r="F2" s="1">
        <v>4</v>
      </c>
      <c r="G2" s="2">
        <v>5</v>
      </c>
      <c r="H2" s="2">
        <v>6</v>
      </c>
      <c r="I2" s="2">
        <v>7</v>
      </c>
      <c r="J2" s="2">
        <v>8</v>
      </c>
    </row>
    <row r="3" spans="1:10" x14ac:dyDescent="0.25">
      <c r="A3" s="89">
        <v>4105</v>
      </c>
      <c r="B3" s="89" t="s">
        <v>2</v>
      </c>
      <c r="C3" s="4">
        <v>135763990</v>
      </c>
      <c r="D3" s="4">
        <v>146638893</v>
      </c>
      <c r="E3" s="4">
        <v>103325502</v>
      </c>
      <c r="F3" s="4">
        <v>114869601</v>
      </c>
      <c r="G3" s="4"/>
      <c r="H3" s="5"/>
      <c r="I3" s="5"/>
      <c r="J3" s="5"/>
    </row>
    <row r="4" spans="1:10" x14ac:dyDescent="0.25">
      <c r="A4" s="89">
        <v>6105</v>
      </c>
      <c r="B4" s="89" t="s">
        <v>3</v>
      </c>
      <c r="C4" s="4">
        <v>67881995</v>
      </c>
      <c r="D4" s="4">
        <v>65987501.850000001</v>
      </c>
      <c r="E4" s="4">
        <v>46496475.899999999</v>
      </c>
      <c r="F4" s="4">
        <v>50542624.439999998</v>
      </c>
      <c r="G4" s="4"/>
      <c r="H4" s="5"/>
      <c r="I4" s="5"/>
      <c r="J4" s="5"/>
    </row>
    <row r="5" spans="1:10" x14ac:dyDescent="0.25">
      <c r="A5" s="90">
        <v>5105</v>
      </c>
      <c r="B5" s="89" t="s">
        <v>4</v>
      </c>
      <c r="C5" s="4">
        <v>8145839.3999999994</v>
      </c>
      <c r="D5" s="4">
        <v>8798333.5800000001</v>
      </c>
      <c r="E5" s="4">
        <v>6199530.1200000001</v>
      </c>
      <c r="F5" s="4">
        <v>6892176.0599999996</v>
      </c>
      <c r="G5" s="4"/>
      <c r="H5" s="5"/>
      <c r="I5" s="5"/>
      <c r="J5" s="5"/>
    </row>
    <row r="6" spans="1:10" x14ac:dyDescent="0.25">
      <c r="A6" s="90">
        <v>5115</v>
      </c>
      <c r="B6" s="89" t="s">
        <v>5</v>
      </c>
      <c r="C6" s="4">
        <v>5430559.6000000006</v>
      </c>
      <c r="D6" s="4">
        <v>5865555.7199999997</v>
      </c>
      <c r="E6" s="4">
        <v>4133020.08</v>
      </c>
      <c r="F6" s="4">
        <v>4594784.04</v>
      </c>
      <c r="G6" s="4"/>
      <c r="H6" s="5"/>
      <c r="I6" s="5"/>
      <c r="J6" s="5"/>
    </row>
    <row r="7" spans="1:10" x14ac:dyDescent="0.25">
      <c r="A7" s="90">
        <v>5120</v>
      </c>
      <c r="B7" s="89" t="s">
        <v>6</v>
      </c>
      <c r="C7" s="4">
        <v>5000000</v>
      </c>
      <c r="D7" s="4">
        <v>5300000</v>
      </c>
      <c r="E7" s="4">
        <v>5618000</v>
      </c>
      <c r="F7" s="4">
        <v>5955080</v>
      </c>
      <c r="G7" s="4"/>
      <c r="H7" s="5"/>
      <c r="I7" s="5"/>
      <c r="J7" s="5"/>
    </row>
    <row r="8" spans="1:10" x14ac:dyDescent="0.25">
      <c r="A8" s="90">
        <v>5125</v>
      </c>
      <c r="B8" s="89" t="s">
        <v>7</v>
      </c>
      <c r="C8" s="4">
        <v>3500000</v>
      </c>
      <c r="D8" s="4">
        <v>3710000</v>
      </c>
      <c r="E8" s="4">
        <v>3932600</v>
      </c>
      <c r="F8" s="4">
        <v>4168556</v>
      </c>
      <c r="G8" s="4"/>
      <c r="H8" s="5"/>
      <c r="I8" s="5"/>
      <c r="J8" s="5"/>
    </row>
    <row r="9" spans="1:10" x14ac:dyDescent="0.25">
      <c r="A9" s="90">
        <v>5130</v>
      </c>
      <c r="B9" s="89" t="s">
        <v>8</v>
      </c>
      <c r="C9" s="4">
        <v>2000000</v>
      </c>
      <c r="D9" s="4">
        <v>2120000</v>
      </c>
      <c r="E9" s="4">
        <v>2247200</v>
      </c>
      <c r="F9" s="4">
        <v>2382032</v>
      </c>
      <c r="G9" s="4"/>
      <c r="H9" s="5"/>
      <c r="I9" s="5"/>
      <c r="J9" s="5"/>
    </row>
    <row r="10" spans="1:10" x14ac:dyDescent="0.25">
      <c r="A10" s="90">
        <v>5135</v>
      </c>
      <c r="B10" s="89" t="s">
        <v>9</v>
      </c>
      <c r="C10" s="4">
        <v>2300000</v>
      </c>
      <c r="D10" s="4">
        <v>2438000</v>
      </c>
      <c r="E10" s="4">
        <v>2584280</v>
      </c>
      <c r="F10" s="4">
        <v>2739336.8000000003</v>
      </c>
      <c r="G10" s="4"/>
      <c r="H10" s="5"/>
      <c r="I10" s="5"/>
      <c r="J10" s="5"/>
    </row>
    <row r="11" spans="1:10" x14ac:dyDescent="0.25">
      <c r="A11" s="90">
        <v>5140</v>
      </c>
      <c r="B11" s="89" t="s">
        <v>10</v>
      </c>
      <c r="C11" s="4">
        <v>400000</v>
      </c>
      <c r="D11" s="4">
        <v>424000</v>
      </c>
      <c r="E11" s="4">
        <v>449440</v>
      </c>
      <c r="F11" s="4">
        <v>476406.4</v>
      </c>
      <c r="G11" s="4"/>
      <c r="H11" s="5"/>
      <c r="I11" s="5"/>
      <c r="J11" s="5"/>
    </row>
    <row r="12" spans="1:10" x14ac:dyDescent="0.25">
      <c r="A12" s="90">
        <v>5145</v>
      </c>
      <c r="B12" s="89" t="s">
        <v>11</v>
      </c>
      <c r="C12" s="4">
        <v>700000</v>
      </c>
      <c r="D12" s="4">
        <v>742000</v>
      </c>
      <c r="E12" s="4">
        <v>786520</v>
      </c>
      <c r="F12" s="4">
        <v>833711.20000000007</v>
      </c>
      <c r="G12" s="4"/>
      <c r="H12" s="5"/>
      <c r="I12" s="5"/>
      <c r="J12" s="5"/>
    </row>
    <row r="13" spans="1:10" x14ac:dyDescent="0.25">
      <c r="A13" s="90">
        <v>5150</v>
      </c>
      <c r="B13" s="89" t="s">
        <v>12</v>
      </c>
      <c r="C13" s="4">
        <v>0</v>
      </c>
      <c r="D13" s="4">
        <v>800000</v>
      </c>
      <c r="E13" s="4">
        <v>880000.00000000012</v>
      </c>
      <c r="F13" s="4">
        <v>968000.00000000023</v>
      </c>
      <c r="G13" s="4"/>
      <c r="H13" s="5"/>
      <c r="I13" s="5"/>
      <c r="J13" s="5"/>
    </row>
    <row r="14" spans="1:10" x14ac:dyDescent="0.25">
      <c r="A14" s="90">
        <v>5155</v>
      </c>
      <c r="B14" s="89" t="s">
        <v>13</v>
      </c>
      <c r="C14" s="4">
        <v>2000000</v>
      </c>
      <c r="D14" s="4">
        <v>2200000</v>
      </c>
      <c r="E14" s="4">
        <v>2420000</v>
      </c>
      <c r="F14" s="4">
        <v>2662000</v>
      </c>
      <c r="G14" s="4"/>
      <c r="H14" s="5"/>
      <c r="I14" s="5"/>
      <c r="J14" s="5"/>
    </row>
    <row r="15" spans="1:10" x14ac:dyDescent="0.25">
      <c r="A15" s="90">
        <v>5160</v>
      </c>
      <c r="B15" s="89" t="s">
        <v>14</v>
      </c>
      <c r="C15" s="4">
        <v>489090</v>
      </c>
      <c r="D15" s="4">
        <v>537999</v>
      </c>
      <c r="E15" s="4">
        <v>591798.9</v>
      </c>
      <c r="F15" s="4">
        <v>650978.79</v>
      </c>
      <c r="G15" s="4"/>
      <c r="H15" s="5"/>
      <c r="I15" s="5"/>
      <c r="J15" s="5"/>
    </row>
    <row r="16" spans="1:10" x14ac:dyDescent="0.25">
      <c r="A16" s="90">
        <v>5199</v>
      </c>
      <c r="B16" s="89" t="s">
        <v>15</v>
      </c>
      <c r="C16" s="91">
        <v>2500000</v>
      </c>
      <c r="D16" s="4">
        <v>2750000</v>
      </c>
      <c r="E16" s="4">
        <v>3025000.0000000005</v>
      </c>
      <c r="F16" s="4">
        <v>3327500.0000000009</v>
      </c>
      <c r="G16" s="4"/>
      <c r="H16" s="5"/>
      <c r="I16" s="5"/>
      <c r="J16" s="5"/>
    </row>
    <row r="17" spans="1:10" x14ac:dyDescent="0.25">
      <c r="A17" s="49">
        <v>5210</v>
      </c>
      <c r="B17" s="49" t="s">
        <v>16</v>
      </c>
      <c r="C17" s="91">
        <v>2000000</v>
      </c>
      <c r="D17" s="4">
        <v>2060000</v>
      </c>
      <c r="E17" s="4">
        <v>2121800</v>
      </c>
      <c r="F17" s="4">
        <v>2185454</v>
      </c>
      <c r="G17" s="4"/>
      <c r="H17" s="5"/>
      <c r="I17" s="5"/>
      <c r="J17" s="5"/>
    </row>
    <row r="18" spans="1:10" x14ac:dyDescent="0.25">
      <c r="A18" s="90">
        <v>5220</v>
      </c>
      <c r="B18" s="89" t="s">
        <v>6</v>
      </c>
      <c r="C18" s="91">
        <v>6000000</v>
      </c>
      <c r="D18" s="4">
        <v>6600000.0000000009</v>
      </c>
      <c r="E18" s="4">
        <v>7260000.0000000019</v>
      </c>
      <c r="F18" s="4">
        <v>7986000.0000000028</v>
      </c>
      <c r="G18" s="4"/>
      <c r="H18" s="5"/>
      <c r="I18" s="5"/>
      <c r="J18" s="5"/>
    </row>
    <row r="19" spans="1:10" x14ac:dyDescent="0.25">
      <c r="A19" s="90">
        <v>5240</v>
      </c>
      <c r="B19" s="89" t="s">
        <v>10</v>
      </c>
      <c r="C19" s="91">
        <v>800000</v>
      </c>
      <c r="D19" s="4">
        <v>824000</v>
      </c>
      <c r="E19" s="4">
        <v>848720</v>
      </c>
      <c r="F19" s="4">
        <v>874181.6</v>
      </c>
      <c r="G19" s="4"/>
      <c r="H19" s="5"/>
      <c r="I19" s="5"/>
      <c r="J19" s="5"/>
    </row>
    <row r="20" spans="1:10" x14ac:dyDescent="0.25">
      <c r="A20" s="90">
        <v>5245</v>
      </c>
      <c r="B20" s="89" t="s">
        <v>11</v>
      </c>
      <c r="C20" s="91">
        <v>2500000</v>
      </c>
      <c r="D20" s="4">
        <v>2600000</v>
      </c>
      <c r="E20" s="4">
        <v>2704000</v>
      </c>
      <c r="F20" s="4">
        <v>2812160</v>
      </c>
      <c r="G20" s="4"/>
      <c r="H20" s="5"/>
      <c r="I20" s="5"/>
      <c r="J20" s="5"/>
    </row>
    <row r="21" spans="1:10" x14ac:dyDescent="0.25">
      <c r="A21" s="90">
        <v>5405</v>
      </c>
      <c r="B21" s="89" t="s">
        <v>17</v>
      </c>
      <c r="C21" s="4">
        <v>5926116.8600000003</v>
      </c>
      <c r="D21" s="4">
        <v>6365403.0420000013</v>
      </c>
      <c r="E21" s="4">
        <v>261318.18900000185</v>
      </c>
      <c r="F21" s="4">
        <v>4467005.5460999962</v>
      </c>
      <c r="G21" s="4"/>
      <c r="H21" s="5"/>
      <c r="I21" s="5"/>
      <c r="J21" s="5"/>
    </row>
    <row r="22" spans="1:10" x14ac:dyDescent="0.25">
      <c r="A22" s="89" t="s">
        <v>18</v>
      </c>
      <c r="B22" s="89"/>
      <c r="C22" s="4">
        <v>18190389.140000001</v>
      </c>
      <c r="D22" s="4">
        <v>26516099.807999998</v>
      </c>
      <c r="E22" s="4">
        <v>10765798.811000004</v>
      </c>
      <c r="F22" s="4">
        <v>10351614.123900011</v>
      </c>
      <c r="G22" s="4"/>
      <c r="H22" s="4"/>
      <c r="I22" s="4"/>
      <c r="J22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27409-A147-FB46-92A0-0B653FAC2A61}">
  <dimension ref="A1:S37"/>
  <sheetViews>
    <sheetView zoomScale="174" workbookViewId="0">
      <pane xSplit="2" ySplit="3" topLeftCell="C4" activePane="bottomRight" state="frozen"/>
      <selection activeCell="H24" sqref="H24"/>
      <selection pane="topRight" activeCell="H24" sqref="H24"/>
      <selection pane="bottomLeft" activeCell="H24" sqref="H24"/>
      <selection pane="bottomRight" activeCell="D14" sqref="D14"/>
    </sheetView>
  </sheetViews>
  <sheetFormatPr baseColWidth="10" defaultColWidth="10.85546875" defaultRowHeight="15" x14ac:dyDescent="0.25"/>
  <cols>
    <col min="1" max="1" width="9.28515625" style="57" customWidth="1"/>
    <col min="2" max="2" width="11.42578125" style="58" customWidth="1"/>
    <col min="3" max="3" width="10.85546875" style="57"/>
    <col min="4" max="4" width="12.140625" style="7" bestFit="1" customWidth="1"/>
    <col min="5" max="5" width="12.140625" style="7" customWidth="1"/>
    <col min="6" max="6" width="11.85546875" style="7" customWidth="1"/>
    <col min="7" max="7" width="8.140625" style="59" customWidth="1"/>
    <col min="8" max="8" width="13" style="7" customWidth="1"/>
    <col min="9" max="9" width="12.140625" style="7" customWidth="1"/>
    <col min="10" max="10" width="11.7109375" style="7" customWidth="1"/>
    <col min="11" max="11" width="12.140625" style="57" bestFit="1" customWidth="1"/>
    <col min="12" max="13" width="12.140625" style="57" customWidth="1"/>
    <col min="14" max="14" width="12.140625" style="57" bestFit="1" customWidth="1"/>
    <col min="15" max="15" width="12.28515625" style="57" customWidth="1"/>
    <col min="16" max="16" width="11.140625" style="57" customWidth="1"/>
    <col min="17" max="17" width="12.140625" style="57" bestFit="1" customWidth="1"/>
    <col min="18" max="18" width="11.140625" style="57" bestFit="1" customWidth="1"/>
    <col min="19" max="19" width="11.140625" style="57" customWidth="1"/>
    <col min="20" max="16384" width="10.85546875" style="57"/>
  </cols>
  <sheetData>
    <row r="1" spans="1:19" ht="6.95" customHeight="1" thickBot="1" x14ac:dyDescent="0.3"/>
    <row r="2" spans="1:19" s="75" customFormat="1" ht="20.100000000000001" customHeight="1" x14ac:dyDescent="0.2">
      <c r="A2" s="109" t="s">
        <v>19</v>
      </c>
      <c r="B2" s="110" t="s">
        <v>2</v>
      </c>
      <c r="C2" s="94" t="s">
        <v>20</v>
      </c>
      <c r="D2" s="95"/>
      <c r="E2" s="95"/>
      <c r="F2" s="96"/>
      <c r="G2" s="97" t="s">
        <v>21</v>
      </c>
      <c r="H2" s="98"/>
      <c r="I2" s="98"/>
      <c r="J2" s="99"/>
      <c r="K2" s="100" t="s">
        <v>22</v>
      </c>
      <c r="L2" s="101"/>
      <c r="M2" s="102"/>
      <c r="N2" s="103" t="s">
        <v>23</v>
      </c>
      <c r="O2" s="104"/>
      <c r="P2" s="105"/>
      <c r="Q2" s="106" t="s">
        <v>24</v>
      </c>
      <c r="R2" s="107"/>
      <c r="S2" s="108"/>
    </row>
    <row r="3" spans="1:19" s="60" customFormat="1" ht="27.95" customHeight="1" x14ac:dyDescent="0.2">
      <c r="A3" s="109"/>
      <c r="B3" s="110"/>
      <c r="C3" s="67" t="s">
        <v>25</v>
      </c>
      <c r="D3" s="68" t="s">
        <v>26</v>
      </c>
      <c r="E3" s="68" t="s">
        <v>27</v>
      </c>
      <c r="F3" s="69" t="s">
        <v>28</v>
      </c>
      <c r="G3" s="82" t="s">
        <v>25</v>
      </c>
      <c r="H3" s="70" t="s">
        <v>26</v>
      </c>
      <c r="I3" s="70" t="s">
        <v>27</v>
      </c>
      <c r="J3" s="83" t="s">
        <v>71</v>
      </c>
      <c r="K3" s="72" t="s">
        <v>26</v>
      </c>
      <c r="L3" s="73" t="s">
        <v>27</v>
      </c>
      <c r="M3" s="74" t="s">
        <v>28</v>
      </c>
      <c r="N3" s="80" t="s">
        <v>25</v>
      </c>
      <c r="O3" s="76" t="s">
        <v>27</v>
      </c>
      <c r="P3" s="81" t="s">
        <v>28</v>
      </c>
      <c r="Q3" s="77" t="s">
        <v>25</v>
      </c>
      <c r="R3" s="78" t="s">
        <v>27</v>
      </c>
      <c r="S3" s="79" t="s">
        <v>28</v>
      </c>
    </row>
    <row r="4" spans="1:19" x14ac:dyDescent="0.25">
      <c r="A4" s="57">
        <v>1</v>
      </c>
      <c r="B4" s="58">
        <v>135763990</v>
      </c>
      <c r="C4" s="50"/>
      <c r="F4" s="8"/>
      <c r="G4" s="51"/>
      <c r="J4" s="8"/>
      <c r="K4" s="52"/>
      <c r="L4" s="58"/>
      <c r="M4" s="53"/>
      <c r="N4" s="9"/>
      <c r="P4" s="71"/>
      <c r="Q4" s="9"/>
      <c r="S4" s="71"/>
    </row>
    <row r="5" spans="1:19" x14ac:dyDescent="0.25">
      <c r="A5" s="57">
        <v>2</v>
      </c>
      <c r="B5" s="58">
        <v>146638893</v>
      </c>
      <c r="C5" s="54"/>
      <c r="F5" s="8"/>
      <c r="G5" s="55"/>
      <c r="J5" s="8"/>
      <c r="K5" s="52"/>
      <c r="L5" s="58"/>
      <c r="M5" s="53"/>
      <c r="N5" s="9"/>
      <c r="P5" s="71"/>
      <c r="Q5" s="9"/>
      <c r="S5" s="71"/>
    </row>
    <row r="6" spans="1:19" x14ac:dyDescent="0.25">
      <c r="A6" s="57">
        <v>3</v>
      </c>
      <c r="B6" s="58">
        <v>103325502</v>
      </c>
      <c r="C6" s="54"/>
      <c r="F6" s="8"/>
      <c r="G6" s="55"/>
      <c r="J6" s="8"/>
      <c r="K6" s="52"/>
      <c r="L6" s="58"/>
      <c r="M6" s="53"/>
      <c r="N6" s="9"/>
      <c r="P6" s="71"/>
      <c r="Q6" s="9"/>
      <c r="S6" s="71"/>
    </row>
    <row r="7" spans="1:19" x14ac:dyDescent="0.25">
      <c r="A7" s="57">
        <v>4</v>
      </c>
      <c r="B7" s="58">
        <v>114869601</v>
      </c>
      <c r="C7" s="54"/>
      <c r="F7" s="8"/>
      <c r="G7" s="57"/>
      <c r="J7" s="8"/>
      <c r="K7" s="52"/>
      <c r="L7" s="58"/>
      <c r="M7" s="53"/>
      <c r="N7" s="9"/>
      <c r="O7" s="7"/>
      <c r="P7" s="8"/>
      <c r="Q7" s="9"/>
      <c r="R7" s="7"/>
      <c r="S7" s="8"/>
    </row>
    <row r="8" spans="1:19" x14ac:dyDescent="0.25">
      <c r="A8" s="57">
        <v>5</v>
      </c>
      <c r="B8" s="86"/>
      <c r="C8" s="56"/>
      <c r="F8" s="63"/>
      <c r="G8" s="55"/>
      <c r="J8" s="63"/>
      <c r="K8" s="9"/>
      <c r="L8" s="7"/>
      <c r="M8" s="63"/>
      <c r="N8" s="9"/>
      <c r="O8" s="61"/>
      <c r="P8" s="63"/>
      <c r="Q8" s="9"/>
      <c r="R8" s="61"/>
      <c r="S8" s="63"/>
    </row>
    <row r="9" spans="1:19" x14ac:dyDescent="0.25">
      <c r="A9" s="57">
        <v>6</v>
      </c>
      <c r="B9" s="86"/>
      <c r="C9" s="56"/>
      <c r="F9" s="63"/>
      <c r="G9" s="51"/>
      <c r="J9" s="63"/>
      <c r="K9" s="9"/>
      <c r="L9" s="7"/>
      <c r="M9" s="63"/>
      <c r="N9" s="9"/>
      <c r="O9" s="61"/>
      <c r="P9" s="63"/>
      <c r="Q9" s="9"/>
      <c r="R9" s="61"/>
      <c r="S9" s="63"/>
    </row>
    <row r="10" spans="1:19" x14ac:dyDescent="0.25">
      <c r="A10" s="57">
        <v>7</v>
      </c>
      <c r="B10" s="86"/>
      <c r="C10" s="56"/>
      <c r="F10" s="63"/>
      <c r="G10" s="51"/>
      <c r="J10" s="63"/>
      <c r="K10" s="9"/>
      <c r="L10" s="7"/>
      <c r="M10" s="63"/>
      <c r="N10" s="9"/>
      <c r="O10" s="61"/>
      <c r="P10" s="63"/>
      <c r="Q10" s="9"/>
      <c r="R10" s="61"/>
      <c r="S10" s="63"/>
    </row>
    <row r="11" spans="1:19" x14ac:dyDescent="0.25">
      <c r="A11" s="57">
        <v>8</v>
      </c>
      <c r="B11" s="86"/>
      <c r="C11" s="56"/>
      <c r="F11" s="63"/>
      <c r="G11" s="51"/>
      <c r="J11" s="63"/>
      <c r="K11" s="9"/>
      <c r="L11" s="7"/>
      <c r="M11" s="63"/>
      <c r="N11" s="9"/>
      <c r="O11" s="61"/>
      <c r="P11" s="63"/>
      <c r="Q11" s="9"/>
      <c r="R11" s="61"/>
      <c r="S11" s="63"/>
    </row>
    <row r="12" spans="1:19" x14ac:dyDescent="0.25">
      <c r="C12" s="50"/>
      <c r="F12" s="8"/>
      <c r="G12" s="51"/>
      <c r="J12" s="8"/>
      <c r="K12" s="50"/>
      <c r="M12" s="71"/>
      <c r="N12" s="50"/>
      <c r="P12" s="71"/>
      <c r="Q12" s="50"/>
      <c r="S12" s="71"/>
    </row>
    <row r="13" spans="1:19" ht="15.75" thickBot="1" x14ac:dyDescent="0.3">
      <c r="C13" s="50"/>
      <c r="D13" s="57"/>
      <c r="E13" s="61"/>
      <c r="F13" s="63"/>
      <c r="G13" s="51"/>
      <c r="I13" s="61"/>
      <c r="J13" s="63"/>
      <c r="K13" s="50"/>
      <c r="L13" s="61"/>
      <c r="M13" s="63"/>
      <c r="N13" s="50"/>
      <c r="O13" s="61"/>
      <c r="P13" s="63"/>
      <c r="Q13" s="50"/>
      <c r="R13" s="61"/>
      <c r="S13" s="63"/>
    </row>
    <row r="14" spans="1:19" s="62" customFormat="1" ht="15.75" thickBot="1" x14ac:dyDescent="0.3">
      <c r="A14" s="92" t="s">
        <v>29</v>
      </c>
      <c r="B14" s="93"/>
      <c r="C14" s="64"/>
      <c r="D14" s="65"/>
      <c r="E14" s="65"/>
      <c r="F14" s="66"/>
      <c r="G14" s="84"/>
      <c r="H14" s="65"/>
      <c r="I14" s="65"/>
      <c r="J14" s="66"/>
      <c r="K14" s="64"/>
      <c r="L14" s="65"/>
      <c r="M14" s="66"/>
      <c r="N14" s="64"/>
      <c r="O14" s="65"/>
      <c r="P14" s="66"/>
      <c r="Q14" s="64"/>
      <c r="R14" s="65"/>
      <c r="S14" s="66"/>
    </row>
    <row r="17" spans="2:19" x14ac:dyDescent="0.25">
      <c r="F17" s="85"/>
    </row>
    <row r="18" spans="2:19" x14ac:dyDescent="0.25">
      <c r="S18" s="7"/>
    </row>
    <row r="19" spans="2:19" s="7" customFormat="1" x14ac:dyDescent="0.25">
      <c r="B19" s="58"/>
      <c r="C19" s="57"/>
      <c r="G19" s="59"/>
    </row>
    <row r="20" spans="2:19" s="7" customFormat="1" x14ac:dyDescent="0.25">
      <c r="B20" s="58"/>
      <c r="C20" s="57"/>
      <c r="G20" s="59"/>
    </row>
    <row r="21" spans="2:19" s="7" customFormat="1" x14ac:dyDescent="0.25">
      <c r="B21" s="58"/>
      <c r="C21" s="57"/>
      <c r="G21" s="59"/>
    </row>
    <row r="22" spans="2:19" s="7" customFormat="1" x14ac:dyDescent="0.25">
      <c r="B22" s="58"/>
      <c r="C22" s="57"/>
      <c r="G22" s="59"/>
    </row>
    <row r="33" spans="4:4" x14ac:dyDescent="0.25">
      <c r="D33" s="57"/>
    </row>
    <row r="34" spans="4:4" x14ac:dyDescent="0.25">
      <c r="D34" s="57"/>
    </row>
    <row r="35" spans="4:4" x14ac:dyDescent="0.25">
      <c r="D35" s="57"/>
    </row>
    <row r="36" spans="4:4" x14ac:dyDescent="0.25">
      <c r="D36" s="57"/>
    </row>
    <row r="37" spans="4:4" x14ac:dyDescent="0.25">
      <c r="D37" s="57"/>
    </row>
  </sheetData>
  <mergeCells count="8">
    <mergeCell ref="Q2:S2"/>
    <mergeCell ref="A2:A3"/>
    <mergeCell ref="B2:B3"/>
    <mergeCell ref="A14:B14"/>
    <mergeCell ref="C2:F2"/>
    <mergeCell ref="G2:J2"/>
    <mergeCell ref="K2:M2"/>
    <mergeCell ref="N2:P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9F0C0-455F-D847-B5B2-2F7A4EE4F2FD}">
  <dimension ref="B2:J14"/>
  <sheetViews>
    <sheetView showGridLines="0" zoomScale="150" workbookViewId="0">
      <selection activeCell="C9" sqref="C9:J15"/>
    </sheetView>
  </sheetViews>
  <sheetFormatPr baseColWidth="10" defaultRowHeight="15" x14ac:dyDescent="0.25"/>
  <cols>
    <col min="2" max="2" width="30.140625" bestFit="1" customWidth="1"/>
    <col min="3" max="10" width="12.42578125" bestFit="1" customWidth="1"/>
  </cols>
  <sheetData>
    <row r="2" spans="2:10" s="13" customFormat="1" x14ac:dyDescent="0.25">
      <c r="B2" s="11" t="s">
        <v>1</v>
      </c>
      <c r="C2" s="11">
        <v>1</v>
      </c>
      <c r="D2" s="11">
        <v>2</v>
      </c>
      <c r="E2" s="11">
        <v>3</v>
      </c>
      <c r="F2" s="11">
        <v>4</v>
      </c>
      <c r="G2" s="12">
        <v>5</v>
      </c>
      <c r="H2" s="12">
        <v>6</v>
      </c>
      <c r="I2" s="12">
        <v>7</v>
      </c>
      <c r="J2" s="12">
        <v>8</v>
      </c>
    </row>
    <row r="3" spans="2:10" x14ac:dyDescent="0.25">
      <c r="B3" s="14" t="s">
        <v>30</v>
      </c>
      <c r="C3" s="15">
        <v>398877250</v>
      </c>
      <c r="D3" s="15">
        <v>434000000</v>
      </c>
      <c r="E3" s="15">
        <v>338877250</v>
      </c>
      <c r="F3" s="15">
        <v>338877250</v>
      </c>
      <c r="G3" s="15"/>
      <c r="H3" s="15"/>
      <c r="I3" s="15"/>
      <c r="J3" s="15"/>
    </row>
    <row r="4" spans="2:10" x14ac:dyDescent="0.25">
      <c r="B4" s="3" t="s">
        <v>31</v>
      </c>
      <c r="C4" s="15">
        <v>74548346</v>
      </c>
      <c r="D4" s="15">
        <v>84548346</v>
      </c>
      <c r="E4" s="15">
        <v>45048346</v>
      </c>
      <c r="F4" s="15">
        <v>63448346</v>
      </c>
      <c r="G4" s="15"/>
      <c r="H4" s="15"/>
      <c r="I4" s="15"/>
      <c r="J4" s="15"/>
    </row>
    <row r="5" spans="2:10" x14ac:dyDescent="0.25">
      <c r="B5" s="3" t="s">
        <v>32</v>
      </c>
      <c r="C5" s="15">
        <v>134483462</v>
      </c>
      <c r="D5" s="15">
        <v>185483462</v>
      </c>
      <c r="E5" s="15">
        <v>193483462</v>
      </c>
      <c r="F5" s="15">
        <v>194830462</v>
      </c>
      <c r="G5" s="15"/>
      <c r="H5" s="15"/>
      <c r="I5" s="15"/>
      <c r="J5" s="15"/>
    </row>
    <row r="6" spans="2:10" x14ac:dyDescent="0.25">
      <c r="B6" s="14" t="s">
        <v>33</v>
      </c>
      <c r="C6" s="15">
        <v>135763990</v>
      </c>
      <c r="D6" s="15">
        <v>146638893</v>
      </c>
      <c r="E6" s="15">
        <v>103325502</v>
      </c>
      <c r="F6" s="15">
        <v>114869601</v>
      </c>
      <c r="G6" s="15"/>
      <c r="H6" s="15"/>
      <c r="I6" s="15"/>
      <c r="J6" s="15"/>
    </row>
    <row r="7" spans="2:10" x14ac:dyDescent="0.25">
      <c r="B7" s="14" t="s">
        <v>34</v>
      </c>
      <c r="C7" s="15">
        <v>67881995</v>
      </c>
      <c r="D7" s="15">
        <v>65987501.850000001</v>
      </c>
      <c r="E7" s="15">
        <v>46496475.899999999</v>
      </c>
      <c r="F7" s="15">
        <v>50542624.439999998</v>
      </c>
      <c r="G7" s="15"/>
      <c r="H7" s="15"/>
      <c r="I7" s="15"/>
      <c r="J7" s="15"/>
    </row>
    <row r="8" spans="2:10" x14ac:dyDescent="0.25">
      <c r="B8" s="16"/>
      <c r="C8" s="16"/>
      <c r="D8" s="16"/>
      <c r="E8" s="16"/>
      <c r="F8" s="16"/>
      <c r="G8" s="17"/>
      <c r="H8" s="17"/>
      <c r="I8" s="17"/>
      <c r="J8" s="17"/>
    </row>
    <row r="9" spans="2:10" x14ac:dyDescent="0.25">
      <c r="B9" s="14" t="s">
        <v>35</v>
      </c>
      <c r="C9" s="87"/>
      <c r="D9" s="87"/>
      <c r="E9" s="87"/>
      <c r="F9" s="87"/>
      <c r="G9" s="87"/>
      <c r="H9" s="87"/>
      <c r="I9" s="87"/>
      <c r="J9" s="87"/>
    </row>
    <row r="10" spans="2:10" x14ac:dyDescent="0.25">
      <c r="B10" s="14" t="s">
        <v>36</v>
      </c>
      <c r="C10" s="87"/>
      <c r="D10" s="87"/>
      <c r="E10" s="87"/>
      <c r="F10" s="87"/>
      <c r="G10" s="87"/>
      <c r="H10" s="87"/>
      <c r="I10" s="87"/>
      <c r="J10" s="87"/>
    </row>
    <row r="11" spans="2:10" x14ac:dyDescent="0.25">
      <c r="B11" s="14" t="s">
        <v>37</v>
      </c>
      <c r="C11" s="88"/>
      <c r="D11" s="88"/>
      <c r="E11" s="88"/>
      <c r="F11" s="88"/>
      <c r="G11" s="87"/>
      <c r="H11" s="87"/>
      <c r="I11" s="87"/>
      <c r="J11" s="87"/>
    </row>
    <row r="12" spans="2:10" x14ac:dyDescent="0.25">
      <c r="B12" s="14" t="s">
        <v>38</v>
      </c>
      <c r="C12" s="88"/>
      <c r="D12" s="88"/>
      <c r="E12" s="88"/>
      <c r="F12" s="88"/>
      <c r="G12" s="87"/>
      <c r="H12" s="87"/>
      <c r="I12" s="87"/>
      <c r="J12" s="87"/>
    </row>
    <row r="13" spans="2:10" x14ac:dyDescent="0.25">
      <c r="B13" s="14" t="s">
        <v>39</v>
      </c>
      <c r="C13" s="88"/>
      <c r="D13" s="88"/>
      <c r="E13" s="88"/>
      <c r="F13" s="88"/>
      <c r="G13" s="87"/>
      <c r="H13" s="87"/>
      <c r="I13" s="87"/>
      <c r="J13" s="87"/>
    </row>
    <row r="14" spans="2:10" x14ac:dyDescent="0.25">
      <c r="B14" s="14" t="s">
        <v>40</v>
      </c>
      <c r="C14" s="88"/>
      <c r="D14" s="88"/>
      <c r="E14" s="88"/>
      <c r="F14" s="88"/>
      <c r="G14" s="87"/>
      <c r="H14" s="87"/>
      <c r="I14" s="87"/>
      <c r="J14" s="8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0714A-6A05-A440-983A-E47FE79BCD5F}">
  <dimension ref="A3:O67"/>
  <sheetViews>
    <sheetView zoomScale="119" zoomScaleNormal="115" workbookViewId="0">
      <selection activeCell="B1" sqref="B1"/>
    </sheetView>
  </sheetViews>
  <sheetFormatPr baseColWidth="10" defaultRowHeight="15" x14ac:dyDescent="0.25"/>
  <cols>
    <col min="1" max="1" width="46.140625" customWidth="1"/>
    <col min="2" max="2" width="15" bestFit="1" customWidth="1"/>
    <col min="3" max="3" width="15.42578125" bestFit="1" customWidth="1"/>
    <col min="4" max="4" width="13.42578125" bestFit="1" customWidth="1"/>
    <col min="5" max="5" width="14.42578125" bestFit="1" customWidth="1"/>
    <col min="6" max="8" width="13.42578125" bestFit="1" customWidth="1"/>
    <col min="9" max="9" width="15.140625" customWidth="1"/>
    <col min="11" max="11" width="42.7109375" style="6" bestFit="1" customWidth="1"/>
    <col min="12" max="14" width="12.140625" style="6" bestFit="1" customWidth="1"/>
    <col min="15" max="15" width="13.140625" style="6" bestFit="1" customWidth="1"/>
  </cols>
  <sheetData>
    <row r="3" spans="1:5" ht="15.75" thickBot="1" x14ac:dyDescent="0.3"/>
    <row r="4" spans="1:5" x14ac:dyDescent="0.25">
      <c r="A4" s="39" t="s">
        <v>50</v>
      </c>
      <c r="B4" s="19">
        <v>1</v>
      </c>
      <c r="C4" s="19">
        <v>2</v>
      </c>
      <c r="D4" s="19">
        <v>3</v>
      </c>
      <c r="E4" s="19">
        <v>4</v>
      </c>
    </row>
    <row r="5" spans="1:5" x14ac:dyDescent="0.25">
      <c r="A5" s="3" t="s">
        <v>51</v>
      </c>
      <c r="B5" s="40">
        <v>0</v>
      </c>
      <c r="C5" s="40">
        <v>0</v>
      </c>
      <c r="D5" s="40">
        <v>0</v>
      </c>
      <c r="E5" s="40">
        <v>107819257</v>
      </c>
    </row>
    <row r="6" spans="1:5" x14ac:dyDescent="0.25">
      <c r="A6" s="3" t="s">
        <v>52</v>
      </c>
      <c r="B6" s="40">
        <v>202005</v>
      </c>
      <c r="C6" s="40">
        <v>118205</v>
      </c>
      <c r="D6" s="40">
        <v>118205</v>
      </c>
      <c r="E6" s="40">
        <v>9249723</v>
      </c>
    </row>
    <row r="7" spans="1:5" x14ac:dyDescent="0.25">
      <c r="A7" s="3" t="s">
        <v>53</v>
      </c>
      <c r="B7" s="40">
        <v>18754968</v>
      </c>
      <c r="C7" s="40">
        <v>15708121</v>
      </c>
      <c r="D7" s="40">
        <v>18506121</v>
      </c>
      <c r="E7" s="40">
        <v>19623694</v>
      </c>
    </row>
    <row r="8" spans="1:5" x14ac:dyDescent="0.25">
      <c r="A8" s="3" t="s">
        <v>54</v>
      </c>
      <c r="B8" s="40">
        <v>0</v>
      </c>
      <c r="C8" s="40">
        <v>10393699</v>
      </c>
      <c r="D8" s="40">
        <v>10393699</v>
      </c>
      <c r="E8" s="40">
        <v>10393699</v>
      </c>
    </row>
    <row r="9" spans="1:5" x14ac:dyDescent="0.25">
      <c r="A9" s="3" t="s">
        <v>55</v>
      </c>
      <c r="B9" s="5">
        <v>202005</v>
      </c>
      <c r="C9" s="5">
        <v>118205</v>
      </c>
      <c r="D9" s="5">
        <v>118205</v>
      </c>
      <c r="E9" s="5">
        <v>3543925</v>
      </c>
    </row>
    <row r="10" spans="1:5" x14ac:dyDescent="0.25">
      <c r="A10" s="3" t="s">
        <v>56</v>
      </c>
      <c r="B10" s="5">
        <v>6646973</v>
      </c>
      <c r="C10" s="5">
        <v>8992760</v>
      </c>
      <c r="D10" s="5">
        <v>11119157</v>
      </c>
      <c r="E10" s="5">
        <v>13245554</v>
      </c>
    </row>
    <row r="11" spans="1:5" x14ac:dyDescent="0.25">
      <c r="A11" s="3" t="s">
        <v>57</v>
      </c>
      <c r="B11" s="5">
        <v>0</v>
      </c>
      <c r="C11" s="5">
        <v>2078739.8</v>
      </c>
      <c r="D11" s="5">
        <v>4157479.6</v>
      </c>
      <c r="E11" s="5">
        <v>6236219.4000000004</v>
      </c>
    </row>
    <row r="12" spans="1:5" x14ac:dyDescent="0.25">
      <c r="B12" s="10"/>
      <c r="C12" s="10"/>
      <c r="D12" s="10"/>
      <c r="E12" s="10"/>
    </row>
    <row r="13" spans="1:5" x14ac:dyDescent="0.25">
      <c r="A13" s="3" t="s">
        <v>59</v>
      </c>
      <c r="B13" s="31">
        <f>+SUM(B5:B8)</f>
        <v>18956973</v>
      </c>
      <c r="C13" s="31">
        <f t="shared" ref="C13:E13" si="0">+SUM(C5:C8)</f>
        <v>26220025</v>
      </c>
      <c r="D13" s="31">
        <f t="shared" si="0"/>
        <v>29018025</v>
      </c>
      <c r="E13" s="31">
        <f t="shared" si="0"/>
        <v>147086373</v>
      </c>
    </row>
    <row r="14" spans="1:5" x14ac:dyDescent="0.25">
      <c r="A14" s="3" t="s">
        <v>60</v>
      </c>
      <c r="B14" s="31">
        <f t="shared" ref="B14:E14" si="1">+SUM(B9:B11)</f>
        <v>6848978</v>
      </c>
      <c r="C14" s="31">
        <f t="shared" si="1"/>
        <v>11189704.800000001</v>
      </c>
      <c r="D14" s="31">
        <f t="shared" si="1"/>
        <v>15394841.6</v>
      </c>
      <c r="E14" s="31">
        <f t="shared" si="1"/>
        <v>23025698.399999999</v>
      </c>
    </row>
    <row r="15" spans="1:5" x14ac:dyDescent="0.25">
      <c r="A15" s="46"/>
      <c r="B15" s="47"/>
      <c r="C15" s="47"/>
      <c r="D15" s="47"/>
      <c r="E15" s="47"/>
    </row>
    <row r="17" spans="1:9" x14ac:dyDescent="0.25">
      <c r="A17" s="111" t="s">
        <v>41</v>
      </c>
      <c r="B17" s="111"/>
      <c r="C17" s="111"/>
      <c r="D17" s="111"/>
      <c r="E17" s="111"/>
      <c r="F17" s="111"/>
      <c r="G17" s="111"/>
      <c r="H17" s="111"/>
      <c r="I17" s="111"/>
    </row>
    <row r="18" spans="1:9" ht="15.75" thickBot="1" x14ac:dyDescent="0.3">
      <c r="A18" s="112"/>
      <c r="B18" s="112"/>
      <c r="C18" s="112"/>
      <c r="D18" s="112"/>
      <c r="E18" s="112"/>
      <c r="F18" s="112"/>
      <c r="G18" s="112"/>
      <c r="H18" s="112"/>
      <c r="I18" s="112"/>
    </row>
    <row r="19" spans="1:9" x14ac:dyDescent="0.25">
      <c r="A19" s="18" t="s">
        <v>1</v>
      </c>
      <c r="B19" s="19">
        <v>1</v>
      </c>
      <c r="C19" s="19">
        <v>2</v>
      </c>
      <c r="D19" s="19">
        <v>3</v>
      </c>
      <c r="E19" s="19">
        <v>4</v>
      </c>
      <c r="F19" s="20">
        <v>5</v>
      </c>
      <c r="G19" s="20">
        <v>6</v>
      </c>
      <c r="H19" s="20">
        <v>7</v>
      </c>
      <c r="I19" s="21">
        <v>8</v>
      </c>
    </row>
    <row r="20" spans="1:9" x14ac:dyDescent="0.25">
      <c r="A20" s="22" t="s">
        <v>42</v>
      </c>
      <c r="B20" s="5"/>
      <c r="C20" s="5"/>
      <c r="D20" s="5"/>
      <c r="E20" s="5"/>
      <c r="F20" s="5"/>
      <c r="G20" s="5"/>
      <c r="H20" s="5"/>
      <c r="I20" s="23"/>
    </row>
    <row r="21" spans="1:9" x14ac:dyDescent="0.25">
      <c r="A21" s="22" t="s">
        <v>43</v>
      </c>
      <c r="B21" s="5"/>
      <c r="C21" s="5"/>
      <c r="D21" s="5"/>
      <c r="E21" s="5"/>
      <c r="F21" s="5"/>
      <c r="G21" s="5"/>
      <c r="H21" s="5"/>
      <c r="I21" s="5"/>
    </row>
    <row r="22" spans="1:9" x14ac:dyDescent="0.25">
      <c r="A22" s="22" t="s">
        <v>44</v>
      </c>
      <c r="B22" s="5"/>
      <c r="C22" s="5"/>
      <c r="D22" s="5"/>
      <c r="E22" s="5"/>
      <c r="F22" s="5"/>
      <c r="G22" s="5"/>
      <c r="H22" s="5"/>
      <c r="I22" s="23"/>
    </row>
    <row r="23" spans="1:9" ht="15.75" thickBot="1" x14ac:dyDescent="0.3">
      <c r="A23" s="24"/>
      <c r="B23" s="25"/>
      <c r="C23" s="25"/>
      <c r="D23" s="25"/>
      <c r="E23" s="25"/>
      <c r="F23" s="25"/>
      <c r="G23" s="25"/>
      <c r="H23" s="25"/>
      <c r="I23" s="26"/>
    </row>
    <row r="24" spans="1:9" x14ac:dyDescent="0.25">
      <c r="A24" s="27" t="s">
        <v>45</v>
      </c>
      <c r="B24" s="28"/>
      <c r="C24" s="28"/>
      <c r="D24" s="28"/>
      <c r="E24" s="28"/>
      <c r="F24" s="28"/>
      <c r="G24" s="28"/>
      <c r="H24" s="28"/>
      <c r="I24" s="29"/>
    </row>
    <row r="25" spans="1:9" x14ac:dyDescent="0.25">
      <c r="A25" s="30" t="s">
        <v>46</v>
      </c>
      <c r="B25" s="3"/>
      <c r="C25" s="31"/>
      <c r="D25" s="31"/>
      <c r="E25" s="31"/>
      <c r="F25" s="5"/>
      <c r="G25" s="5"/>
      <c r="H25" s="5"/>
      <c r="I25" s="23"/>
    </row>
    <row r="26" spans="1:9" ht="15.75" thickBot="1" x14ac:dyDescent="0.3">
      <c r="A26" s="32" t="s">
        <v>47</v>
      </c>
      <c r="B26" s="48"/>
      <c r="C26" s="48"/>
      <c r="D26" s="48"/>
      <c r="E26" s="48"/>
      <c r="F26" s="48"/>
      <c r="G26" s="48"/>
      <c r="H26" s="48"/>
      <c r="I26" s="48"/>
    </row>
    <row r="27" spans="1:9" ht="15.75" thickBot="1" x14ac:dyDescent="0.3">
      <c r="A27" s="24"/>
      <c r="F27" s="25"/>
      <c r="G27" s="25"/>
      <c r="H27" s="25"/>
      <c r="I27" s="33"/>
    </row>
    <row r="28" spans="1:9" ht="15.75" thickBot="1" x14ac:dyDescent="0.3">
      <c r="A28" s="34" t="s">
        <v>48</v>
      </c>
      <c r="B28" s="35"/>
      <c r="C28" s="36"/>
      <c r="D28" s="36"/>
      <c r="E28" s="36"/>
      <c r="F28" s="37"/>
      <c r="G28" s="37"/>
      <c r="H28" s="37"/>
      <c r="I28" s="38"/>
    </row>
    <row r="29" spans="1:9" x14ac:dyDescent="0.25">
      <c r="F29" s="6"/>
      <c r="G29" s="6"/>
      <c r="H29" s="6"/>
    </row>
    <row r="30" spans="1:9" x14ac:dyDescent="0.25">
      <c r="A30" s="111" t="s">
        <v>49</v>
      </c>
      <c r="B30" s="111"/>
      <c r="C30" s="111"/>
      <c r="D30" s="111"/>
      <c r="E30" s="111"/>
      <c r="F30" s="111"/>
      <c r="G30" s="111"/>
      <c r="H30" s="111"/>
      <c r="I30" s="111"/>
    </row>
    <row r="31" spans="1:9" ht="15.75" thickBot="1" x14ac:dyDescent="0.3">
      <c r="A31" s="112"/>
      <c r="B31" s="112"/>
      <c r="C31" s="112"/>
      <c r="D31" s="112"/>
      <c r="E31" s="112"/>
      <c r="F31" s="112"/>
      <c r="G31" s="112"/>
      <c r="H31" s="112"/>
      <c r="I31" s="112"/>
    </row>
    <row r="32" spans="1:9" x14ac:dyDescent="0.25">
      <c r="A32" s="39" t="s">
        <v>50</v>
      </c>
      <c r="B32" s="19">
        <v>1</v>
      </c>
      <c r="C32" s="19">
        <v>2</v>
      </c>
      <c r="D32" s="19">
        <v>3</v>
      </c>
      <c r="E32" s="19">
        <v>4</v>
      </c>
      <c r="F32" s="20">
        <v>5</v>
      </c>
      <c r="G32" s="20">
        <v>6</v>
      </c>
      <c r="H32" s="20">
        <v>7</v>
      </c>
      <c r="I32" s="21">
        <v>8</v>
      </c>
    </row>
    <row r="33" spans="1:10" x14ac:dyDescent="0.25">
      <c r="A33" s="3" t="s">
        <v>51</v>
      </c>
      <c r="B33" s="40"/>
      <c r="C33" s="40"/>
      <c r="D33" s="40"/>
      <c r="E33" s="40"/>
      <c r="F33" s="5"/>
      <c r="G33" s="5"/>
      <c r="H33" s="5"/>
      <c r="I33" s="5"/>
    </row>
    <row r="34" spans="1:10" x14ac:dyDescent="0.25">
      <c r="A34" s="3" t="s">
        <v>52</v>
      </c>
      <c r="B34" s="40"/>
      <c r="C34" s="40"/>
      <c r="D34" s="40"/>
      <c r="E34" s="40"/>
      <c r="F34" s="5"/>
      <c r="G34" s="5"/>
      <c r="H34" s="5"/>
      <c r="I34" s="5"/>
    </row>
    <row r="35" spans="1:10" x14ac:dyDescent="0.25">
      <c r="A35" s="3" t="s">
        <v>53</v>
      </c>
      <c r="B35" s="40"/>
      <c r="C35" s="40"/>
      <c r="D35" s="40"/>
      <c r="E35" s="40"/>
      <c r="F35" s="5"/>
      <c r="G35" s="5"/>
      <c r="H35" s="5"/>
      <c r="I35" s="5"/>
    </row>
    <row r="36" spans="1:10" x14ac:dyDescent="0.25">
      <c r="A36" s="3" t="s">
        <v>54</v>
      </c>
      <c r="B36" s="40"/>
      <c r="C36" s="40"/>
      <c r="D36" s="40"/>
      <c r="E36" s="40"/>
      <c r="F36" s="5"/>
      <c r="G36" s="5"/>
      <c r="H36" s="5"/>
      <c r="I36" s="5"/>
    </row>
    <row r="37" spans="1:10" x14ac:dyDescent="0.25">
      <c r="A37" s="3" t="s">
        <v>55</v>
      </c>
      <c r="B37" s="40"/>
      <c r="C37" s="40"/>
      <c r="D37" s="40"/>
      <c r="E37" s="40"/>
      <c r="F37" s="5"/>
      <c r="G37" s="5"/>
      <c r="H37" s="5"/>
      <c r="I37" s="5"/>
    </row>
    <row r="38" spans="1:10" x14ac:dyDescent="0.25">
      <c r="A38" s="3" t="s">
        <v>56</v>
      </c>
      <c r="B38" s="40"/>
      <c r="C38" s="40"/>
      <c r="D38" s="40"/>
      <c r="E38" s="40"/>
      <c r="F38" s="5"/>
      <c r="G38" s="5"/>
      <c r="H38" s="5"/>
      <c r="I38" s="5"/>
    </row>
    <row r="39" spans="1:10" x14ac:dyDescent="0.25">
      <c r="A39" s="3" t="s">
        <v>57</v>
      </c>
      <c r="B39" s="40"/>
      <c r="C39" s="40"/>
      <c r="D39" s="40"/>
      <c r="E39" s="40"/>
      <c r="F39" s="5"/>
      <c r="G39" s="5"/>
      <c r="H39" s="5"/>
      <c r="I39" s="5"/>
    </row>
    <row r="40" spans="1:10" x14ac:dyDescent="0.25">
      <c r="B40" s="10"/>
      <c r="C40" s="10"/>
      <c r="D40" s="10"/>
      <c r="E40" s="10"/>
      <c r="F40" s="10"/>
    </row>
    <row r="41" spans="1:10" x14ac:dyDescent="0.25">
      <c r="A41" s="3" t="s">
        <v>42</v>
      </c>
      <c r="B41" s="31">
        <f>+SUM(B33:B36)</f>
        <v>0</v>
      </c>
      <c r="C41" s="31">
        <f t="shared" ref="C41:I41" si="2">+SUM(C33:C36)</f>
        <v>0</v>
      </c>
      <c r="D41" s="31">
        <f t="shared" si="2"/>
        <v>0</v>
      </c>
      <c r="E41" s="31">
        <f t="shared" si="2"/>
        <v>0</v>
      </c>
      <c r="F41" s="31">
        <f t="shared" si="2"/>
        <v>0</v>
      </c>
      <c r="G41" s="31">
        <f t="shared" si="2"/>
        <v>0</v>
      </c>
      <c r="H41" s="31">
        <f t="shared" si="2"/>
        <v>0</v>
      </c>
      <c r="I41" s="31">
        <f t="shared" si="2"/>
        <v>0</v>
      </c>
    </row>
    <row r="42" spans="1:10" x14ac:dyDescent="0.25">
      <c r="A42" s="3" t="s">
        <v>58</v>
      </c>
      <c r="B42" s="31">
        <f t="shared" ref="B42:I42" si="3">+SUM(B37:B39)</f>
        <v>0</v>
      </c>
      <c r="C42" s="31">
        <f t="shared" si="3"/>
        <v>0</v>
      </c>
      <c r="D42" s="31">
        <f>+SUM(D37:D39)</f>
        <v>0</v>
      </c>
      <c r="E42" s="31">
        <f t="shared" si="3"/>
        <v>0</v>
      </c>
      <c r="F42" s="31">
        <f t="shared" si="3"/>
        <v>0</v>
      </c>
      <c r="G42" s="31">
        <f t="shared" si="3"/>
        <v>0</v>
      </c>
      <c r="H42" s="31">
        <f t="shared" si="3"/>
        <v>0</v>
      </c>
      <c r="I42" s="31">
        <f t="shared" si="3"/>
        <v>0</v>
      </c>
    </row>
    <row r="43" spans="1:10" x14ac:dyDescent="0.25">
      <c r="F43" s="10"/>
      <c r="G43" s="10"/>
      <c r="H43" s="10"/>
      <c r="I43" s="10"/>
    </row>
    <row r="44" spans="1:10" x14ac:dyDescent="0.25">
      <c r="B44" s="10"/>
      <c r="C44" s="10"/>
      <c r="D44" s="10"/>
      <c r="E44" s="10"/>
      <c r="F44" s="10"/>
      <c r="G44" s="10"/>
      <c r="H44" s="10"/>
      <c r="I44" s="10"/>
    </row>
    <row r="45" spans="1:10" x14ac:dyDescent="0.25">
      <c r="A45" s="113" t="s">
        <v>50</v>
      </c>
      <c r="B45" s="113"/>
      <c r="C45" s="113"/>
      <c r="D45" s="114" t="s">
        <v>61</v>
      </c>
      <c r="E45" s="115"/>
      <c r="F45" s="115"/>
      <c r="G45" s="116"/>
    </row>
    <row r="46" spans="1:10" x14ac:dyDescent="0.25">
      <c r="A46" s="113"/>
      <c r="B46" s="113"/>
      <c r="C46" s="113"/>
      <c r="D46" s="41">
        <v>5</v>
      </c>
      <c r="E46" s="41">
        <v>6</v>
      </c>
      <c r="F46" s="41">
        <v>7</v>
      </c>
      <c r="G46" s="41">
        <v>8</v>
      </c>
    </row>
    <row r="47" spans="1:10" x14ac:dyDescent="0.25">
      <c r="A47" s="14" t="s">
        <v>51</v>
      </c>
      <c r="B47" s="42" t="s">
        <v>62</v>
      </c>
      <c r="C47" s="42" t="s">
        <v>62</v>
      </c>
      <c r="D47" s="5"/>
      <c r="E47" s="5"/>
      <c r="F47" s="5"/>
      <c r="G47" s="5"/>
    </row>
    <row r="48" spans="1:10" s="6" customFormat="1" x14ac:dyDescent="0.25">
      <c r="A48" s="14" t="s">
        <v>52</v>
      </c>
      <c r="B48" s="3"/>
      <c r="C48" s="42"/>
      <c r="D48" s="5"/>
      <c r="E48" s="5"/>
      <c r="F48" s="5"/>
      <c r="G48" s="5"/>
      <c r="H48"/>
      <c r="I48"/>
      <c r="J48"/>
    </row>
    <row r="49" spans="1:10" s="6" customFormat="1" x14ac:dyDescent="0.25">
      <c r="A49" s="14" t="s">
        <v>53</v>
      </c>
      <c r="B49" s="3"/>
      <c r="C49" s="42"/>
      <c r="D49" s="5"/>
      <c r="E49" s="5"/>
      <c r="F49" s="5"/>
      <c r="G49" s="5"/>
      <c r="H49"/>
      <c r="I49"/>
      <c r="J49"/>
    </row>
    <row r="50" spans="1:10" s="6" customFormat="1" x14ac:dyDescent="0.25">
      <c r="A50" s="14" t="s">
        <v>54</v>
      </c>
      <c r="B50" s="3"/>
      <c r="C50" s="42"/>
      <c r="D50" s="5"/>
      <c r="E50" s="5"/>
      <c r="F50" s="5"/>
      <c r="G50" s="5"/>
      <c r="H50"/>
      <c r="I50"/>
      <c r="J50"/>
    </row>
    <row r="52" spans="1:10" s="6" customFormat="1" x14ac:dyDescent="0.25">
      <c r="A52"/>
      <c r="B52"/>
      <c r="C52"/>
      <c r="D52"/>
      <c r="E52"/>
      <c r="F52"/>
      <c r="G52"/>
      <c r="H52"/>
      <c r="I52"/>
      <c r="J52"/>
    </row>
    <row r="55" spans="1:10" s="6" customFormat="1" x14ac:dyDescent="0.25">
      <c r="A55" s="43" t="s">
        <v>63</v>
      </c>
      <c r="B55" s="43"/>
      <c r="C55"/>
      <c r="G55"/>
      <c r="H55"/>
      <c r="I55"/>
      <c r="J55"/>
    </row>
    <row r="56" spans="1:10" s="6" customFormat="1" x14ac:dyDescent="0.25">
      <c r="A56"/>
      <c r="B56"/>
      <c r="C56"/>
      <c r="G56"/>
      <c r="H56"/>
      <c r="I56"/>
      <c r="J56"/>
    </row>
    <row r="57" spans="1:10" s="6" customFormat="1" x14ac:dyDescent="0.25">
      <c r="A57" t="s">
        <v>64</v>
      </c>
      <c r="B57" s="6">
        <v>200000000</v>
      </c>
      <c r="G57"/>
      <c r="H57"/>
      <c r="I57"/>
      <c r="J57"/>
    </row>
    <row r="58" spans="1:10" s="6" customFormat="1" x14ac:dyDescent="0.25">
      <c r="A58" t="s">
        <v>65</v>
      </c>
      <c r="B58" s="44">
        <v>0.18</v>
      </c>
    </row>
    <row r="59" spans="1:10" s="6" customFormat="1" x14ac:dyDescent="0.25">
      <c r="A59" t="s">
        <v>66</v>
      </c>
      <c r="B59" s="6">
        <v>3</v>
      </c>
    </row>
    <row r="60" spans="1:10" s="6" customFormat="1" x14ac:dyDescent="0.25">
      <c r="A60" t="s">
        <v>67</v>
      </c>
      <c r="B60" s="45">
        <f>+PMT(B58,B59,-B57)</f>
        <v>91984772.141977385</v>
      </c>
    </row>
    <row r="61" spans="1:10" s="6" customFormat="1" x14ac:dyDescent="0.25">
      <c r="A61"/>
      <c r="B61" s="45"/>
    </row>
    <row r="62" spans="1:10" s="6" customFormat="1" x14ac:dyDescent="0.25">
      <c r="A62" s="39" t="s">
        <v>1</v>
      </c>
      <c r="B62" s="2">
        <v>0</v>
      </c>
      <c r="C62" s="2">
        <v>1</v>
      </c>
      <c r="D62" s="2">
        <v>2</v>
      </c>
      <c r="E62" s="2">
        <v>3</v>
      </c>
    </row>
    <row r="63" spans="1:10" s="6" customFormat="1" x14ac:dyDescent="0.25">
      <c r="A63" s="3" t="s">
        <v>68</v>
      </c>
      <c r="B63" s="3"/>
      <c r="C63" s="5"/>
      <c r="D63" s="5"/>
      <c r="E63" s="5"/>
    </row>
    <row r="64" spans="1:10" s="6" customFormat="1" x14ac:dyDescent="0.25">
      <c r="A64" s="3" t="s">
        <v>67</v>
      </c>
      <c r="B64" s="5"/>
      <c r="C64" s="5"/>
      <c r="D64" s="5"/>
      <c r="E64" s="5"/>
    </row>
    <row r="65" spans="1:10" s="6" customFormat="1" x14ac:dyDescent="0.25">
      <c r="A65" s="3" t="s">
        <v>69</v>
      </c>
      <c r="B65" s="3"/>
      <c r="C65" s="31"/>
      <c r="D65" s="31"/>
      <c r="E65" s="31"/>
      <c r="F65"/>
      <c r="G65"/>
      <c r="H65"/>
      <c r="I65"/>
      <c r="J65"/>
    </row>
    <row r="66" spans="1:10" s="6" customFormat="1" x14ac:dyDescent="0.25">
      <c r="A66" s="3" t="s">
        <v>65</v>
      </c>
      <c r="B66" s="3"/>
      <c r="C66" s="3"/>
      <c r="D66" s="3"/>
      <c r="E66" s="3"/>
      <c r="F66"/>
      <c r="G66"/>
      <c r="H66"/>
      <c r="I66"/>
      <c r="J66"/>
    </row>
    <row r="67" spans="1:10" s="6" customFormat="1" x14ac:dyDescent="0.25">
      <c r="A67" s="3" t="s">
        <v>70</v>
      </c>
      <c r="B67" s="5"/>
      <c r="C67" s="31"/>
      <c r="D67" s="31"/>
      <c r="E67" s="31"/>
      <c r="F67"/>
      <c r="G67"/>
      <c r="H67"/>
      <c r="I67"/>
      <c r="J67"/>
    </row>
  </sheetData>
  <mergeCells count="4">
    <mergeCell ref="A17:I18"/>
    <mergeCell ref="A30:I31"/>
    <mergeCell ref="A45:C46"/>
    <mergeCell ref="D45:G4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Costos y gastos</vt:lpstr>
      <vt:lpstr>Ingresos</vt:lpstr>
      <vt:lpstr>Ciclo operacional</vt:lpstr>
      <vt:lpstr>CAPEX y Financiacion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Triana Gallo</dc:creator>
  <cp:lastModifiedBy>CONTABILIDAD</cp:lastModifiedBy>
  <dcterms:created xsi:type="dcterms:W3CDTF">2021-06-10T03:57:12Z</dcterms:created>
  <dcterms:modified xsi:type="dcterms:W3CDTF">2021-06-10T17:46:53Z</dcterms:modified>
</cp:coreProperties>
</file>