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960" yWindow="460" windowWidth="20720" windowHeight="18440" activeTab="0"/>
  </bookViews>
  <sheets>
    <sheet name="Tabla retefuente 2020" sheetId="1" r:id="rId1"/>
  </sheets>
  <definedNames>
    <definedName name="_xlnm.Print_Area" localSheetId="0">'Tabla retefuente 2020'!$B$1:$F$60</definedName>
  </definedNames>
  <calcPr fullCalcOnLoad="1"/>
</workbook>
</file>

<file path=xl/sharedStrings.xml><?xml version="1.0" encoding="utf-8"?>
<sst xmlns="http://schemas.openxmlformats.org/spreadsheetml/2006/main" count="192" uniqueCount="104">
  <si>
    <t>A partir de UVT</t>
  </si>
  <si>
    <t>Num.</t>
  </si>
  <si>
    <t xml:space="preserve">1.5% </t>
  </si>
  <si>
    <t xml:space="preserve">0.5% </t>
  </si>
  <si>
    <t xml:space="preserve">0.1% </t>
  </si>
  <si>
    <t>Tarifas</t>
  </si>
  <si>
    <t>Tabla del Art.383 del ET</t>
  </si>
  <si>
    <t>N/A</t>
  </si>
  <si>
    <t>SALARIALES</t>
  </si>
  <si>
    <t>HONORARIOS Y CONSULTORIA</t>
  </si>
  <si>
    <t>SERVICIOS</t>
  </si>
  <si>
    <t>COMPRAS</t>
  </si>
  <si>
    <t>OTROS</t>
  </si>
  <si>
    <r>
      <t>Colocacion independiente de juegos de suerte y azar. Los ingresos diarios de cada colocador debe exceder de 5 UVT</t>
    </r>
    <r>
      <rPr>
        <b/>
        <sz val="16"/>
        <color indexed="10"/>
        <rFont val="Arial"/>
        <family val="2"/>
      </rPr>
      <t xml:space="preserve"> (Art. 401-1 E.T.)</t>
    </r>
  </si>
  <si>
    <r>
      <t>Ingresos provenientes de las operaciones realizadas a través de instrumentos financieros derivados</t>
    </r>
    <r>
      <rPr>
        <b/>
        <sz val="16"/>
        <color indexed="10"/>
        <rFont val="Arial"/>
        <family val="2"/>
      </rPr>
      <t>.Dcto 2418 de 2013 Art. 1</t>
    </r>
  </si>
  <si>
    <r>
      <t xml:space="preserve">Rendimientos financieros en general </t>
    </r>
    <r>
      <rPr>
        <b/>
        <sz val="16"/>
        <color indexed="10"/>
        <rFont val="Arial"/>
        <family val="2"/>
      </rPr>
      <t xml:space="preserve"> Art. 395, 396 y DUR 1625 Art. 1.2.4.2.5</t>
    </r>
  </si>
  <si>
    <r>
      <t xml:space="preserve">Rendimienos financieros provenientes de títulos de denominación en moneda extranjera </t>
    </r>
    <r>
      <rPr>
        <b/>
        <sz val="16"/>
        <color indexed="10"/>
        <rFont val="Arial"/>
        <family val="2"/>
      </rPr>
      <t>DUR 1625 Art. 1.2.4.2.56</t>
    </r>
  </si>
  <si>
    <r>
      <t xml:space="preserve">Rendimientos Financieros Provenientes de titulos de renta fija, contemplados en el Decreto 700 de 1997. </t>
    </r>
    <r>
      <rPr>
        <b/>
        <sz val="16"/>
        <color indexed="10"/>
        <rFont val="Arial"/>
        <family val="2"/>
      </rPr>
      <t>DUR 1625 Art. 1.2.4.2.83</t>
    </r>
  </si>
  <si>
    <r>
      <rPr>
        <b/>
        <sz val="16"/>
        <color indexed="8"/>
        <rFont val="Arial"/>
        <family val="2"/>
      </rPr>
      <t>Honorarios y Comisiones</t>
    </r>
    <r>
      <rPr>
        <sz val="16"/>
        <color indexed="8"/>
        <rFont val="Arial"/>
        <family val="2"/>
      </rPr>
      <t xml:space="preserve"> (Cuando el beneficiario del pago sea una persona jurídica o asimilada. </t>
    </r>
    <r>
      <rPr>
        <b/>
        <sz val="16"/>
        <color indexed="10"/>
        <rFont val="Arial"/>
        <family val="2"/>
      </rPr>
      <t>DUR 1625 Art. 1.2.4.3.1</t>
    </r>
  </si>
  <si>
    <r>
      <rPr>
        <b/>
        <sz val="16"/>
        <color indexed="8"/>
        <rFont val="Arial"/>
        <family val="2"/>
      </rPr>
      <t>Por servicios de licenciamiento o derecho de uso de software.</t>
    </r>
    <r>
      <rPr>
        <sz val="16"/>
        <color indexed="8"/>
        <rFont val="Arial"/>
        <family val="2"/>
      </rPr>
      <t xml:space="preserve"> Los pagos o abonos en cuenta que se realicen a contribuyentes con residencia o domicilio en Colombia obligados a presentar declaración del Impuesto sobre la renta y complementarios en el país. </t>
    </r>
    <r>
      <rPr>
        <b/>
        <sz val="16"/>
        <color indexed="10"/>
        <rFont val="Arial"/>
        <family val="2"/>
      </rPr>
      <t>DUR 1625 Art. 1.2.4.3.1 Parágrafo</t>
    </r>
    <r>
      <rPr>
        <sz val="16"/>
        <color indexed="8"/>
        <rFont val="Arial"/>
        <family val="2"/>
      </rPr>
      <t>, para no declarantes la tarifa se aplica segun lo establecido en el numeral 4</t>
    </r>
  </si>
  <si>
    <r>
      <t xml:space="preserve">Servicio de transporte nacional de pasajeros (aéreo y marítimo) </t>
    </r>
    <r>
      <rPr>
        <b/>
        <sz val="16"/>
        <color indexed="10"/>
        <rFont val="Arial"/>
        <family val="2"/>
      </rPr>
      <t xml:space="preserve"> DUR 1625 Art. 1.2.4.4.6.</t>
    </r>
  </si>
  <si>
    <r>
      <t xml:space="preserve">Servicios de transporte nacional de carga (terrestre, aéreo o marítimo) </t>
    </r>
    <r>
      <rPr>
        <b/>
        <sz val="16"/>
        <color indexed="10"/>
        <rFont val="Arial"/>
        <family val="2"/>
      </rPr>
      <t>DUR 1625 Art. 1.2.4.4.8.</t>
    </r>
  </si>
  <si>
    <r>
      <t>Servicios prestados por Empresas Temporales de Empleo. (Sobre AIU Mayor o igual a 4 uvt)</t>
    </r>
    <r>
      <rPr>
        <b/>
        <sz val="16"/>
        <color indexed="10"/>
        <rFont val="Arial"/>
        <family val="2"/>
      </rPr>
      <t xml:space="preserve"> DUR 1625 Art. 1.2.4.4.10.</t>
    </r>
  </si>
  <si>
    <r>
      <t xml:space="preserve">Servicios de vigilancia y aseo prestados por empresas de vigilancia y aseo. (Sobre AIU Mayor o igual a 4 uvt). </t>
    </r>
    <r>
      <rPr>
        <b/>
        <sz val="16"/>
        <color indexed="10"/>
        <rFont val="Arial"/>
        <family val="2"/>
      </rPr>
      <t>DUR 1625 Art. 1.2.4.4.10.</t>
    </r>
  </si>
  <si>
    <r>
      <t>Arrendamiento de Bienes Muebles.</t>
    </r>
    <r>
      <rPr>
        <b/>
        <sz val="16"/>
        <color indexed="10"/>
        <rFont val="Arial"/>
        <family val="2"/>
      </rPr>
      <t xml:space="preserve"> DUR 1625 Art. 1.2.4.4.10.</t>
    </r>
  </si>
  <si>
    <r>
      <t>Los servicios integrales de salud que involucran servicios calificados y no calificados, prestados a un usuario por instituciones prestadoras de salud IPS, que comprenden hospitalización, radiología, medicamentos, exámenes y análisis de laboratorios clínicos</t>
    </r>
    <r>
      <rPr>
        <b/>
        <sz val="16"/>
        <color indexed="10"/>
        <rFont val="Arial"/>
        <family val="2"/>
      </rPr>
      <t xml:space="preserve"> (Art. 392 Inc 5 E.T.) DUR 1625 Art. 1.2.4.4.12.</t>
    </r>
  </si>
  <si>
    <r>
      <t xml:space="preserve">Enajenación de activos fijos por parte de una persona natural o juridica </t>
    </r>
    <r>
      <rPr>
        <b/>
        <sz val="16"/>
        <color indexed="10"/>
        <rFont val="Arial"/>
        <family val="2"/>
      </rPr>
      <t>(Art. 398, 399 y 368-2  E.T.)</t>
    </r>
    <r>
      <rPr>
        <sz val="16"/>
        <color indexed="8"/>
        <rFont val="Arial"/>
        <family val="2"/>
      </rPr>
      <t xml:space="preserve"> o venta de bienes inmuebles vendedor persona natual. </t>
    </r>
    <r>
      <rPr>
        <b/>
        <sz val="16"/>
        <color indexed="10"/>
        <rFont val="Arial"/>
        <family val="2"/>
      </rPr>
      <t>DUR 1625 Art. 1.2.4.5.1.</t>
    </r>
  </si>
  <si>
    <r>
      <t xml:space="preserve">Compra de bienes y productos Agrícolas o Pecuarios sin procesamiento industrial . Con procesamiento aplica la retención por compras, o en las compras de café pergamino tipo federación </t>
    </r>
    <r>
      <rPr>
        <b/>
        <sz val="16"/>
        <color indexed="10"/>
        <rFont val="Arial"/>
        <family val="2"/>
      </rPr>
      <t>DUR 1625 Art. 1.2.4.6.7.</t>
    </r>
  </si>
  <si>
    <r>
      <t>Compra de oro por las sociedades de comercialización internacional.</t>
    </r>
    <r>
      <rPr>
        <b/>
        <sz val="16"/>
        <color indexed="8"/>
        <rFont val="Arial"/>
        <family val="2"/>
      </rPr>
      <t xml:space="preserve"> </t>
    </r>
    <r>
      <rPr>
        <b/>
        <sz val="16"/>
        <color indexed="10"/>
        <rFont val="Arial"/>
        <family val="2"/>
      </rPr>
      <t>DUR 1625 Art. 1.2.4.6.9</t>
    </r>
  </si>
  <si>
    <r>
      <t xml:space="preserve">Contratos de construcción, urbanización y en general confección de obra material de bien inmueble. </t>
    </r>
    <r>
      <rPr>
        <b/>
        <sz val="16"/>
        <color indexed="10"/>
        <rFont val="Arial"/>
        <family val="2"/>
      </rPr>
      <t>DUR 1625 Art. 1.2.4.9.1.</t>
    </r>
  </si>
  <si>
    <r>
      <t>Compras y otros ingresos tributarios en general</t>
    </r>
    <r>
      <rPr>
        <b/>
        <sz val="16"/>
        <color indexed="10"/>
        <rFont val="Arial"/>
        <family val="2"/>
      </rPr>
      <t xml:space="preserve"> </t>
    </r>
    <r>
      <rPr>
        <sz val="16"/>
        <color indexed="8"/>
        <rFont val="Arial"/>
        <family val="2"/>
      </rPr>
      <t>DECLARANTE</t>
    </r>
    <r>
      <rPr>
        <b/>
        <sz val="16"/>
        <color indexed="10"/>
        <rFont val="Arial"/>
        <family val="2"/>
      </rPr>
      <t xml:space="preserve"> DUR 1625 Art. 1.2.4.9.1.</t>
    </r>
  </si>
  <si>
    <r>
      <t>Compra de Café Pergamino o cereza.</t>
    </r>
    <r>
      <rPr>
        <b/>
        <sz val="16"/>
        <color indexed="10"/>
        <rFont val="Arial"/>
        <family val="2"/>
      </rPr>
      <t xml:space="preserve"> DUR 1625 Art. 1.2.4.6.8.</t>
    </r>
  </si>
  <si>
    <r>
      <t xml:space="preserve">Adquisicion de Bienes raices para vivienda de habitación sobre el exceso de las primeras 20.000 uvt. </t>
    </r>
    <r>
      <rPr>
        <b/>
        <sz val="16"/>
        <color indexed="10"/>
        <rFont val="Arial"/>
        <family val="2"/>
      </rPr>
      <t>DUR 1625 Art. 1.2.4.9.1.</t>
    </r>
  </si>
  <si>
    <r>
      <t xml:space="preserve">Adquisicion de Bienes raices para vivienda de habitación por las primeras 20.000 uvt. </t>
    </r>
    <r>
      <rPr>
        <b/>
        <sz val="16"/>
        <color indexed="10"/>
        <rFont val="Arial"/>
        <family val="2"/>
      </rPr>
      <t xml:space="preserve"> DUR 1625 Art. 1.2.4.9.1. </t>
    </r>
  </si>
  <si>
    <r>
      <t xml:space="preserve">Adquisicion de Bienes raices uso diferente a vivienda de habitación. </t>
    </r>
    <r>
      <rPr>
        <b/>
        <sz val="16"/>
        <color indexed="10"/>
        <rFont val="Arial"/>
        <family val="2"/>
      </rPr>
      <t>DUR 1625 Art. 1.2.4.9.1.</t>
    </r>
  </si>
  <si>
    <r>
      <rPr>
        <b/>
        <sz val="16"/>
        <color indexed="8"/>
        <rFont val="Arial"/>
        <family val="2"/>
      </rPr>
      <t>En los contratos de consultoría de obras públicas celebrados con personas  jurídicas por la Nación,</t>
    </r>
    <r>
      <rPr>
        <sz val="16"/>
        <color indexed="8"/>
        <rFont val="Arial"/>
        <family val="2"/>
      </rPr>
      <t xml:space="preserve"> los departamentos las Intendencias, las Comisarías, los Municipios , el Distrito Especial e Bogotá los establecimientos públicos, las empresas industriales y comerciales del Estado posea el noventa  por ciento (90%) o más de su capital  social cuyo  remuneración se efectúe con base en el método  de factor multiplicador. </t>
    </r>
    <r>
      <rPr>
        <b/>
        <sz val="16"/>
        <color indexed="10"/>
        <rFont val="Arial"/>
        <family val="2"/>
      </rPr>
      <t>DUR 1625 Art. 1.2.4.10.1</t>
    </r>
  </si>
  <si>
    <r>
      <rPr>
        <b/>
        <sz val="16"/>
        <color indexed="8"/>
        <rFont val="Arial"/>
        <family val="2"/>
      </rPr>
      <t>Por actividades de análisis, diseño, desarrollo, implementación, mantenimiento, ajustes, pruebas, suministro y documentación,</t>
    </r>
    <r>
      <rPr>
        <sz val="16"/>
        <color indexed="8"/>
        <rFont val="Arial"/>
        <family val="2"/>
      </rPr>
      <t xml:space="preserve"> fases necesarias en la elaboración de programas de informática, sean o no personalizados, así como el diseño de páginas web y consultoría en programas de informática. </t>
    </r>
    <r>
      <rPr>
        <b/>
        <sz val="16"/>
        <color indexed="10"/>
        <rFont val="Arial"/>
        <family val="2"/>
      </rPr>
      <t xml:space="preserve"> 1625 Art. 1.2.4.3.1 Parágrafo</t>
    </r>
    <r>
      <rPr>
        <sz val="16"/>
        <color indexed="8"/>
        <rFont val="Arial"/>
        <family val="2"/>
      </rPr>
      <t> para no declarantes la tarifa aplica segun lo establecido en el numeral 4</t>
    </r>
  </si>
  <si>
    <r>
      <rPr>
        <b/>
        <sz val="16"/>
        <color indexed="8"/>
        <rFont val="Arial"/>
        <family val="2"/>
      </rPr>
      <t>Contratos de consultoria y administración delegada</t>
    </r>
    <r>
      <rPr>
        <sz val="16"/>
        <color indexed="8"/>
        <rFont val="Arial"/>
        <family val="2"/>
      </rPr>
      <t xml:space="preserve"> </t>
    </r>
    <r>
      <rPr>
        <b/>
        <sz val="16"/>
        <color indexed="8"/>
        <rFont val="Arial"/>
        <family val="2"/>
      </rPr>
      <t xml:space="preserve">diferentes del numeral 6. </t>
    </r>
    <r>
      <rPr>
        <sz val="16"/>
        <color indexed="8"/>
        <rFont val="Arial"/>
        <family val="2"/>
      </rPr>
      <t xml:space="preserve">(Cuando el beneficiario sea una </t>
    </r>
    <r>
      <rPr>
        <i/>
        <sz val="16"/>
        <color indexed="8"/>
        <rFont val="Arial"/>
        <family val="2"/>
      </rPr>
      <t>persona jurídica o asimilada</t>
    </r>
    <r>
      <rPr>
        <sz val="16"/>
        <color indexed="8"/>
        <rFont val="Arial"/>
        <family val="2"/>
      </rPr>
      <t xml:space="preserve">) </t>
    </r>
    <r>
      <rPr>
        <b/>
        <sz val="16"/>
        <color indexed="10"/>
        <rFont val="Arial"/>
        <family val="2"/>
      </rPr>
      <t>DUR 1625 Art. 1.2.4.10.2</t>
    </r>
  </si>
  <si>
    <r>
      <rPr>
        <b/>
        <sz val="16"/>
        <color indexed="8"/>
        <rFont val="Arial"/>
        <family val="2"/>
      </rPr>
      <t>Contratos de consultoría en ingeniería de proyectos de infraestructura y edificaciones,</t>
    </r>
    <r>
      <rPr>
        <sz val="16"/>
        <color indexed="8"/>
        <rFont val="Arial"/>
        <family val="2"/>
      </rPr>
      <t xml:space="preserve"> que realicen las PN  o PJ pública o privado, las sociedades de hecho, y  demás entidades a favor de PN o PJ y entidades contribuyentes obligadas a presentar declaración de Renta. </t>
    </r>
    <r>
      <rPr>
        <b/>
        <sz val="16"/>
        <color indexed="10"/>
        <rFont val="Arial"/>
        <family val="2"/>
      </rPr>
      <t>DUR 1625 Art. 1.2.4.10.3.</t>
    </r>
  </si>
  <si>
    <r>
      <rPr>
        <b/>
        <sz val="16"/>
        <color indexed="8"/>
        <rFont val="Arial"/>
        <family val="2"/>
      </rPr>
      <t>Contratos de consultoría en ingeniería de proyectos de infraestructura y edificaciones,</t>
    </r>
    <r>
      <rPr>
        <sz val="16"/>
        <color indexed="8"/>
        <rFont val="Arial"/>
        <family val="2"/>
      </rPr>
      <t xml:space="preserve"> a favor de PN  No obligadas a presentar declaración de Renta.  La retencion para PN o Uniones temporales Sera del 6% en los casos señalados en el numeral 4.  </t>
    </r>
    <r>
      <rPr>
        <b/>
        <sz val="16"/>
        <color indexed="10"/>
        <rFont val="Arial"/>
        <family val="2"/>
      </rPr>
      <t>DUR 1625 Art. 1.2.4.10.3.</t>
    </r>
  </si>
  <si>
    <r>
      <t>Compra de Combustibles derivados del petróleo a favor de distribuidores mayoristas o minoristas de combustibles.</t>
    </r>
    <r>
      <rPr>
        <b/>
        <sz val="16"/>
        <color indexed="10"/>
        <rFont val="Arial"/>
        <family val="2"/>
      </rPr>
      <t xml:space="preserve"> DUR 1625 Art. 1.2.4.10.5.</t>
    </r>
  </si>
  <si>
    <r>
      <t xml:space="preserve">Servicio de Hoteles , Restaurantes y Hospedajes.  DECLARANTES Y NO DECLARANTES </t>
    </r>
    <r>
      <rPr>
        <b/>
        <sz val="16"/>
        <color indexed="10"/>
        <rFont val="Arial"/>
        <family val="2"/>
      </rPr>
      <t>DUR 1625 Art. 1.2.4.10.6.</t>
    </r>
  </si>
  <si>
    <r>
      <t xml:space="preserve">Servicios de Transporte nacional de pasajeros (terrestre). DECLARANTES Y  NO DECLARANTE </t>
    </r>
    <r>
      <rPr>
        <b/>
        <sz val="16"/>
        <color indexed="10"/>
        <rFont val="Arial"/>
        <family val="2"/>
      </rPr>
      <t>DUR 1625 Art. 1.2.4.10.6.</t>
    </r>
  </si>
  <si>
    <r>
      <t xml:space="preserve">Arrendamiento de Bienes Inmuebles. DECLARANTES Y NO DECLARANTES. </t>
    </r>
    <r>
      <rPr>
        <b/>
        <sz val="16"/>
        <color indexed="10"/>
        <rFont val="Arial"/>
        <family val="2"/>
      </rPr>
      <t>DUR 1625 Art. 1.2.4.10.6.</t>
    </r>
  </si>
  <si>
    <r>
      <t xml:space="preserve">Por emolumentos eclesiásticos efectuados a personas naturales que sean "declarantes de renta" </t>
    </r>
    <r>
      <rPr>
        <b/>
        <sz val="16"/>
        <color indexed="10"/>
        <rFont val="Arial"/>
        <family val="2"/>
      </rPr>
      <t>DUR 1625 Art. 1.2.4.10.9.</t>
    </r>
  </si>
  <si>
    <r>
      <t xml:space="preserve">Por emolumentos eclesiásticos efectuados a personas naturales  que no sean declarantes de renta. </t>
    </r>
    <r>
      <rPr>
        <b/>
        <sz val="16"/>
        <color indexed="10"/>
        <rFont val="Arial"/>
        <family val="2"/>
      </rPr>
      <t>DUR 1625 Art. 1.2.4.10.9.</t>
    </r>
  </si>
  <si>
    <r>
      <t>Servicios en general PN no declarantes de renta</t>
    </r>
    <r>
      <rPr>
        <b/>
        <sz val="16"/>
        <color indexed="10"/>
        <rFont val="Arial"/>
        <family val="2"/>
      </rPr>
      <t>. DUR 1625 Art. 1.2.4.4.14.</t>
    </r>
  </si>
  <si>
    <r>
      <t xml:space="preserve">Pagos a establecimientos comerciales que aceptan como medio de pago las tarjetas débito o crédito. </t>
    </r>
    <r>
      <rPr>
        <b/>
        <sz val="16"/>
        <color indexed="10"/>
        <rFont val="Arial"/>
        <family val="2"/>
      </rPr>
      <t>DUR 1625 Art. 1.3.2.1.8.</t>
    </r>
  </si>
  <si>
    <r>
      <t xml:space="preserve">Intereses originados en operaciones activas de crédito u operaciones de mutuo comercial. </t>
    </r>
    <r>
      <rPr>
        <b/>
        <sz val="16"/>
        <color indexed="10"/>
        <rFont val="Arial"/>
        <family val="2"/>
      </rPr>
      <t>DUR 1625 Art. 1.2.4.2.85</t>
    </r>
  </si>
  <si>
    <t xml:space="preserve">UVT </t>
  </si>
  <si>
    <r>
      <t>Servicios en general personas jurídicas y asimiladas y PN declarantes de renta.</t>
    </r>
    <r>
      <rPr>
        <sz val="16"/>
        <color indexed="10"/>
        <rFont val="Arial"/>
        <family val="2"/>
      </rPr>
      <t xml:space="preserve"> </t>
    </r>
    <r>
      <rPr>
        <b/>
        <sz val="16"/>
        <color indexed="10"/>
        <rFont val="Arial"/>
        <family val="2"/>
      </rPr>
      <t>DUR 1625 Art. 1.2.4.4.14.</t>
    </r>
  </si>
  <si>
    <t>Base</t>
  </si>
  <si>
    <r>
      <t xml:space="preserve">Compras y otros ingresos tributarios en general NO </t>
    </r>
    <r>
      <rPr>
        <sz val="16"/>
        <color indexed="8"/>
        <rFont val="Arial"/>
        <family val="2"/>
      </rPr>
      <t>DECLARANTE</t>
    </r>
    <r>
      <rPr>
        <b/>
        <sz val="16"/>
        <color indexed="10"/>
        <rFont val="Arial"/>
        <family val="2"/>
      </rPr>
      <t xml:space="preserve"> DUR 1625 Art. 1.2.4.9.1.</t>
    </r>
  </si>
  <si>
    <t>Salarios, y pagos o abonos en cuenta por concepto de ingresos por honorarios y por compensación por servicios personales obtenidos por las personas que informen que no han contratado o vinculado dos (2) o más trabajadores asociados a la actividad.</t>
  </si>
  <si>
    <r>
      <rPr>
        <b/>
        <sz val="16"/>
        <color indexed="8"/>
        <rFont val="Arial"/>
        <family val="2"/>
      </rPr>
      <t>Indemnizaciones salariales</t>
    </r>
    <r>
      <rPr>
        <sz val="16"/>
        <color indexed="8"/>
        <rFont val="Arial"/>
        <family val="2"/>
      </rPr>
      <t xml:space="preserve"> empleado ingresos superiores a 10 SMMLV</t>
    </r>
    <r>
      <rPr>
        <b/>
        <sz val="16"/>
        <color indexed="10"/>
        <rFont val="Arial"/>
        <family val="2"/>
      </rPr>
      <t xml:space="preserve"> (Art. 401-3 E.T.) DUR 1625 1.2.4.1.13</t>
    </r>
  </si>
  <si>
    <t xml:space="preserve">RETENCION POR PAGOS AL EXTERIOR. </t>
  </si>
  <si>
    <t>* Las tarifas cambian para los paises con acuerdos de doble tributacion vigente. Ley 142  de 1994</t>
  </si>
  <si>
    <t>Conceptos</t>
  </si>
  <si>
    <r>
      <rPr>
        <sz val="16"/>
        <color indexed="8"/>
        <rFont val="Arial"/>
        <family val="2"/>
      </rPr>
      <t xml:space="preserve">Tarifa especial para dividendos o participaciones recibidos por sociedades y entidades extranjeras y por personas naturales no residentes. </t>
    </r>
    <r>
      <rPr>
        <sz val="14"/>
        <color indexed="8"/>
        <rFont val="Arial"/>
        <family val="2"/>
      </rPr>
      <t xml:space="preserve"> </t>
    </r>
    <r>
      <rPr>
        <b/>
        <sz val="14"/>
        <color indexed="10"/>
        <rFont val="Arial"/>
        <family val="2"/>
      </rPr>
      <t>Art. 245 E.T</t>
    </r>
    <r>
      <rPr>
        <sz val="14"/>
        <color indexed="10"/>
        <rFont val="Arial"/>
        <family val="2"/>
      </rPr>
      <t xml:space="preserve">. </t>
    </r>
  </si>
  <si>
    <t>Gravadas</t>
  </si>
  <si>
    <t>No gravadas</t>
  </si>
  <si>
    <r>
      <t xml:space="preserve">Retención en la Fuente por Servicios Artísticos de Extranjeros. </t>
    </r>
    <r>
      <rPr>
        <b/>
        <sz val="16"/>
        <color indexed="10"/>
        <rFont val="Arial"/>
        <family val="2"/>
      </rPr>
      <t>Ley 1493  2011 Art. 5.</t>
    </r>
  </si>
  <si>
    <r>
      <t xml:space="preserve">En el caso de los denominados contratos "Llave en mano" y demás contratos de confección de obra material, se considera renta de fuente nacional para el contratista, el valor total del respectivo contrato. </t>
    </r>
    <r>
      <rPr>
        <b/>
        <sz val="16"/>
        <color indexed="10"/>
        <rFont val="Arial"/>
        <family val="2"/>
      </rPr>
      <t>Art. 412 E.T.</t>
    </r>
  </si>
  <si>
    <r>
      <t xml:space="preserve">Arrendamiento de maquinaria para construcción, mantenimiento, o reparación de obras civiles que efectúen los constructores colombianos en desarrollo de contratos que hayan sido objeto de licitaciones públicas internacionales.  </t>
    </r>
    <r>
      <rPr>
        <b/>
        <sz val="16"/>
        <color indexed="10"/>
        <rFont val="Arial"/>
        <family val="2"/>
      </rPr>
      <t>Art. 414 E.T.</t>
    </r>
  </si>
  <si>
    <r>
      <t xml:space="preserve">Profesores extranjeros sin residencia en el país, contratados por períodos no superiores a cuatro (4) meses por instituciones de educación superior, aprobadas por el ICFES. </t>
    </r>
    <r>
      <rPr>
        <b/>
        <sz val="16"/>
        <color indexed="10"/>
        <rFont val="Arial"/>
        <family val="2"/>
      </rPr>
      <t>Art. 409 E.T.</t>
    </r>
  </si>
  <si>
    <r>
      <t xml:space="preserve">Servicios de transporte internacional, prestados por empresad de transporte
aéreo o marítimo sin domicilio en el país. </t>
    </r>
    <r>
      <rPr>
        <b/>
        <sz val="16"/>
        <color indexed="10"/>
        <rFont val="Arial"/>
        <family val="2"/>
      </rPr>
      <t>Ley 1819 de 2016 Art. 186. Modifica Art. 414-1 E.T.</t>
    </r>
  </si>
  <si>
    <t xml:space="preserve">RETENCION DE IVA </t>
  </si>
  <si>
    <t>Pagos a establecimientos comerciales que aceptan como medio de pago las tarjetas débito o crédito (Servicios 4UVT, Bienes 27UVT.)</t>
  </si>
  <si>
    <t>No aplica</t>
  </si>
  <si>
    <t>La base es el 100% del IVA teórico</t>
  </si>
  <si>
    <t xml:space="preserve">15% del Iva </t>
  </si>
  <si>
    <t xml:space="preserve">100% del IVA </t>
  </si>
  <si>
    <r>
      <t xml:space="preserve">Por compras de aviones (en este caso el agente de retención es la Aeronáutica Civil ), Art. 437 - 2 E.T. </t>
    </r>
    <r>
      <rPr>
        <b/>
        <sz val="16"/>
        <color indexed="10"/>
        <rFont val="Arial"/>
        <family val="2"/>
      </rPr>
      <t>DUR 1625 Art. 1.3.2.1.6.</t>
    </r>
  </si>
  <si>
    <r>
      <t xml:space="preserve">El IVA causado en la venta de tabaco en rama o sin elaborar y desperdicios de tabaco identificados con la nomenclatura arancelaria andina 24.01. por parte de los productores del régimen común, será retenido por la empresa tabacalera. </t>
    </r>
    <r>
      <rPr>
        <b/>
        <sz val="16"/>
        <color indexed="10"/>
        <rFont val="Arial"/>
        <family val="2"/>
      </rPr>
      <t>DUR 1625 Art. 1.3.2.1.10.</t>
    </r>
  </si>
  <si>
    <r>
      <t xml:space="preserve">El IVA causado en la venta de tabaco en rama o sin elaborar y desperdicios de tabaco identificados con la nomenclatura arancelaria andina 24.01.  efectuada por las empresas tabacaleras a otras empresas tabacaleras o a terceros. </t>
    </r>
    <r>
      <rPr>
        <b/>
        <sz val="16"/>
        <color indexed="10"/>
        <rFont val="Arial"/>
        <family val="2"/>
      </rPr>
      <t>DUR 1625 Art. 1.3.2.1.10.</t>
    </r>
  </si>
  <si>
    <t>0 a 300 UVT</t>
  </si>
  <si>
    <t>&gt;300 uvt</t>
  </si>
  <si>
    <r>
      <t>En los demás casos no contemplados, diferentes a ganancias ocasionales.</t>
    </r>
    <r>
      <rPr>
        <b/>
        <sz val="16"/>
        <color indexed="10"/>
        <rFont val="Arial"/>
        <family val="2"/>
      </rPr>
      <t>Art. 415 E.T.</t>
    </r>
  </si>
  <si>
    <r>
      <t xml:space="preserve">Concepto sea gananacia ocasional.  </t>
    </r>
    <r>
      <rPr>
        <b/>
        <sz val="16"/>
        <color indexed="10"/>
        <rFont val="Arial"/>
        <family val="2"/>
      </rPr>
      <t xml:space="preserve"> Art. 415 E.T.</t>
    </r>
  </si>
  <si>
    <r>
      <t xml:space="preserve">Por el pago de servicios gravados con IVA y quien prestó el servicio es un no residente en Colombia. </t>
    </r>
    <r>
      <rPr>
        <b/>
        <sz val="16"/>
        <color indexed="10"/>
        <rFont val="Arial"/>
        <family val="2"/>
      </rPr>
      <t>E.T. Art. 437-2 num 3.</t>
    </r>
  </si>
  <si>
    <r>
      <t xml:space="preserve">Retención de IVA para venta de chatarra identificada con la nomenclatura arancelaria andina 72.04, 74.04 Y 76.02, se generará cuándo esta sea vendida a las siderúrgicas. (Art. 437-4) </t>
    </r>
    <r>
      <rPr>
        <b/>
        <sz val="16"/>
        <color indexed="10"/>
        <rFont val="Arial"/>
        <family val="2"/>
      </rPr>
      <t>DUR 1625 Art. 1.3.2.1.6.</t>
    </r>
  </si>
  <si>
    <r>
      <t xml:space="preserve">Retención de IVA para venta de chatarra identificada con la nomenclatura arancelaria andina 72.04, 74.04 Y 76.02, efectuada por las siderúrgicas a otras siderúrgicas o a terceros, se genera el impuesto sobre las ventas a la tarifa general y la retención, cuando a ella hubiere lugar,  </t>
    </r>
    <r>
      <rPr>
        <b/>
        <sz val="16"/>
        <color indexed="10"/>
        <rFont val="Arial"/>
        <family val="2"/>
      </rPr>
      <t>DUR 1625 Art. 1.3.2.1.9.</t>
    </r>
  </si>
  <si>
    <r>
      <t xml:space="preserve">Dividendos y participaciones gravadas. Personas Naturales Residentes. </t>
    </r>
    <r>
      <rPr>
        <sz val="16"/>
        <color indexed="10"/>
        <rFont val="Arial"/>
        <family val="2"/>
      </rPr>
      <t xml:space="preserve"> </t>
    </r>
    <r>
      <rPr>
        <b/>
        <sz val="16"/>
        <color indexed="10"/>
        <rFont val="Arial"/>
        <family val="2"/>
      </rPr>
      <t>Art. 242 E.T</t>
    </r>
  </si>
  <si>
    <r>
      <t xml:space="preserve">Dividendos y participaciones no gravadas. Personas Naturales Residentes.  </t>
    </r>
    <r>
      <rPr>
        <b/>
        <sz val="16"/>
        <color indexed="10"/>
        <rFont val="Arial"/>
        <family val="2"/>
      </rPr>
      <t>Art. 242 E.T.</t>
    </r>
  </si>
  <si>
    <t>TABLA RETENCION EN LA FUENTE AÑO 2020</t>
  </si>
  <si>
    <r>
      <rPr>
        <b/>
        <sz val="16"/>
        <color indexed="8"/>
        <rFont val="Arial"/>
        <family val="2"/>
      </rPr>
      <t>Honorarios y Comisiones</t>
    </r>
    <r>
      <rPr>
        <sz val="16"/>
        <color indexed="8"/>
        <rFont val="Arial"/>
        <family val="2"/>
      </rPr>
      <t xml:space="preserve"> cuando el beneficiario del pago sea una persona natural No declarante </t>
    </r>
    <r>
      <rPr>
        <b/>
        <sz val="16"/>
        <color indexed="10"/>
        <rFont val="Arial"/>
        <family val="2"/>
      </rPr>
      <t>(Art. 392 Inc 3)</t>
    </r>
    <r>
      <rPr>
        <sz val="16"/>
        <color indexed="8"/>
        <rFont val="Arial"/>
        <family val="2"/>
      </rPr>
      <t>, sera del 11% cuando los contratos que se firmen en el año gravable o que la suma de los ingresos con el agente retenedor superen 3.300 uvt ($115.721.000 Uvt año 2020).</t>
    </r>
    <r>
      <rPr>
        <b/>
        <sz val="16"/>
        <color indexed="10"/>
        <rFont val="Arial"/>
        <family val="2"/>
      </rPr>
      <t xml:space="preserve"> DUR 1625 Art. 1.2.4.3.1</t>
    </r>
  </si>
  <si>
    <r>
      <t xml:space="preserve">Por actividades de estudios de mercado y la realización de encuestas de opinión pública que se efectúen a las personas jurídicas, las sociedades de hecho y las demás entidades  </t>
    </r>
    <r>
      <rPr>
        <b/>
        <sz val="16"/>
        <color indexed="10"/>
        <rFont val="Arial"/>
        <family val="2"/>
      </rPr>
      <t>DUR 1625 Art. 1.2.4.3.1. Parágrafo 2</t>
    </r>
  </si>
  <si>
    <r>
      <t>Tarifa para rentas en explotación de programas de computador</t>
    </r>
    <r>
      <rPr>
        <b/>
        <sz val="16"/>
        <color indexed="10"/>
        <rFont val="Arial"/>
        <family val="2"/>
      </rPr>
      <t>.  Ley XXXX Art. 92. Modifica Art. 408 E.T.</t>
    </r>
  </si>
  <si>
    <r>
      <t>Intereses, comisiones, honorarios, regalías, arrendamientos, compensaciones por servicios personales, o explotación de toda especie de propiedad industrial.</t>
    </r>
    <r>
      <rPr>
        <b/>
        <sz val="16"/>
        <color indexed="10"/>
        <rFont val="Arial"/>
        <family val="2"/>
      </rPr>
      <t xml:space="preserve"> Ley XXXX Art. 92. Modifica Art. 408 E.T.</t>
    </r>
  </si>
  <si>
    <r>
      <t xml:space="preserve">Consultorías, servicios técnicos y de asistencia técnica, bien sea que se presten en Colombia o desde el exterior. </t>
    </r>
    <r>
      <rPr>
        <b/>
        <sz val="16"/>
        <color indexed="10"/>
        <rFont val="Arial"/>
        <family val="2"/>
      </rPr>
      <t xml:space="preserve"> Ley XXXX Art. 92. Modifica Art. 408 E.T.</t>
    </r>
  </si>
  <si>
    <r>
      <t xml:space="preserve">Los pagos o abonos en cuenta por concepto de rendimientos financieros,
realizados a personas no residentes o no domiciliadas en el país, originados en créditos obtenidos en el exterior por término igual o superior a un (1) año o por concepto de intereses o costos financieros del canon de arrendamiento
originados en contratos de leasing que se celebre directamente o a través de
compañías de leasing con empresas extranjeras sin domicilio en Colombia. </t>
    </r>
    <r>
      <rPr>
        <b/>
        <sz val="16"/>
        <color indexed="10"/>
        <rFont val="Arial"/>
        <family val="2"/>
      </rPr>
      <t xml:space="preserve"> Ley XXX Art. 92. Modifica Art. 408 E.T.</t>
    </r>
  </si>
  <si>
    <r>
      <t xml:space="preserve">Los pagos o abonos en cuenta, originados en contratos de leasing sobre naves, helicópteros y/o aerodinos, así como sus partes que se celebren directamente o a través de compañías de leasing, con empresas extranjeras sin domicilio en Colombia,. </t>
    </r>
    <r>
      <rPr>
        <b/>
        <sz val="16"/>
        <color indexed="10"/>
        <rFont val="Arial"/>
        <family val="2"/>
      </rPr>
      <t>Ley XXX Art. 92. Modifica Art. 408 E.T.</t>
    </r>
  </si>
  <si>
    <r>
      <t>Rrendimientos financieros o intereses, realizados a personas no residentes o no domiciliadas en el país, originados en créditos o valores de contenido crediticio, por término igual o superior a ocho (8) años, destinados a la financiación de proyectos de infraestructura bajo el esquema de Asociaciones Público- Privadas en el marco de la Ley 1508 de 2012,</t>
    </r>
    <r>
      <rPr>
        <b/>
        <sz val="16"/>
        <color indexed="10"/>
        <rFont val="Arial"/>
        <family val="2"/>
      </rPr>
      <t>.  Ley XXXX Art. 92. Modifica Art. 408 E.T.</t>
    </r>
  </si>
  <si>
    <r>
      <t xml:space="preserve">Prima cedida por reaseguros realizados a personas no residentes o no domiciliadas en el país. </t>
    </r>
    <r>
      <rPr>
        <b/>
        <sz val="16"/>
        <color indexed="10"/>
        <rFont val="Arial"/>
        <family val="2"/>
      </rPr>
      <t xml:space="preserve"> Ley XXXX Art. 92. Modifica Art. 408 E.T.</t>
    </r>
  </si>
  <si>
    <r>
      <t xml:space="preserve">Pagos o o abono en cuenta por concepto de administración o dirección de que trata el artículo 124 del Estatuto Tributario, realizados a personas no residentes o no domiciliadas en el país. De que trata el  E.T. Art. 124. </t>
    </r>
    <r>
      <rPr>
        <b/>
        <sz val="16"/>
        <color indexed="10"/>
        <rFont val="Arial"/>
        <family val="2"/>
      </rPr>
      <t xml:space="preserve"> Ley XXXX de 2019 Art. 92. Modifica Art. 408 E.T.</t>
    </r>
  </si>
  <si>
    <r>
      <t>Explotación de películas cinematográficas a cualquier título.</t>
    </r>
    <r>
      <rPr>
        <b/>
        <sz val="16"/>
        <color indexed="10"/>
        <rFont val="Arial"/>
        <family val="2"/>
      </rPr>
      <t xml:space="preserve"> Ley XXX de 2019 Art. 92. Modifica Art. 408 E.T.</t>
    </r>
  </si>
  <si>
    <r>
      <rPr>
        <b/>
        <sz val="16"/>
        <color indexed="8"/>
        <rFont val="Arial"/>
        <family val="2"/>
      </rPr>
      <t>Contratos de consultoria y construcción por el sistema de administración delegada P.N. No declarantes</t>
    </r>
    <r>
      <rPr>
        <sz val="16"/>
        <color indexed="8"/>
        <rFont val="Arial"/>
        <family val="2"/>
      </rPr>
      <t xml:space="preserve"> (La tarifa sera del 11% si cumple con los mismos requisitos del numeral 4)</t>
    </r>
    <r>
      <rPr>
        <b/>
        <sz val="16"/>
        <color indexed="10"/>
        <rFont val="Arial"/>
        <family val="2"/>
      </rPr>
      <t xml:space="preserve"> DUR 1625 Art. 1.2.4.10.2</t>
    </r>
  </si>
  <si>
    <r>
      <t>Adquision de Vehiculos.</t>
    </r>
    <r>
      <rPr>
        <b/>
        <sz val="16"/>
        <color indexed="8"/>
        <rFont val="Arial"/>
        <family val="2"/>
      </rPr>
      <t xml:space="preserve"> </t>
    </r>
    <r>
      <rPr>
        <b/>
        <sz val="16"/>
        <color indexed="10"/>
        <rFont val="Arial"/>
        <family val="2"/>
      </rPr>
      <t>DUR 1625 Art. 1.2.4.9.1</t>
    </r>
  </si>
  <si>
    <r>
      <t xml:space="preserve">Loterías, Rifas, Apuestas y similares. </t>
    </r>
    <r>
      <rPr>
        <b/>
        <sz val="16"/>
        <color indexed="10"/>
        <rFont val="Arial"/>
        <family val="2"/>
      </rPr>
      <t>DUR 1625 Art. 1.2.5.1. ET. Art. 317 y 404-1</t>
    </r>
  </si>
  <si>
    <r>
      <t xml:space="preserve">Premios obtenidos por el propietario del caballo o can en concursos hípicos o similares. </t>
    </r>
    <r>
      <rPr>
        <b/>
        <sz val="16"/>
        <color indexed="10"/>
        <rFont val="Arial"/>
        <family val="2"/>
      </rPr>
      <t>DUR 1625 Art. 1.2.5.4. ET. Art. 306-1</t>
    </r>
  </si>
  <si>
    <r>
      <t>Indeminizaciones diferentes a las salariales y a las percibidas en demandas contra el estado para residentes fiscales en Colombia.</t>
    </r>
    <r>
      <rPr>
        <b/>
        <sz val="16"/>
        <color indexed="10"/>
        <rFont val="Arial"/>
        <family val="2"/>
      </rPr>
      <t xml:space="preserve"> (Art. 401-2 E.T.)</t>
    </r>
  </si>
  <si>
    <r>
      <t xml:space="preserve">Retención de IVA para venta de papel o cartón para reciclar (desperdicios y desechos) cuando estos sean vendidos a las empresas de fabricación de pastas celulósicas, papel y cartón ; fabricación de papel y cartón ondulado, fabricación de envases, empaques y de embalajes de papel y cartón; y, fabricación de otros artículos de papel y cartón. </t>
    </r>
    <r>
      <rPr>
        <b/>
        <sz val="16"/>
        <color indexed="10"/>
        <rFont val="Arial"/>
        <family val="2"/>
      </rPr>
      <t>DUR 1625 Art. 1.3.2.1.11.</t>
    </r>
  </si>
  <si>
    <r>
      <t xml:space="preserve">Retención de IVA para venta de desperdicios y deshechos de plomo  se generará cuando estos sean vendidos a las empresas de fabricación de pilas, baterías y acumuladores eléctricos.  </t>
    </r>
    <r>
      <rPr>
        <b/>
        <sz val="16"/>
        <color indexed="10"/>
        <rFont val="Arial"/>
        <family val="2"/>
      </rPr>
      <t>DUR 1625 Art. 1.3.2.1.12.</t>
    </r>
  </si>
  <si>
    <r>
      <rPr>
        <b/>
        <sz val="16"/>
        <color indexed="8"/>
        <rFont val="Arial"/>
        <family val="2"/>
      </rPr>
      <t>Prestación de servicios de sísmica para el sector hidrocarburos.</t>
    </r>
    <r>
      <rPr>
        <sz val="16"/>
        <color indexed="8"/>
        <rFont val="Arial"/>
        <family val="2"/>
      </rPr>
      <t xml:space="preserve"> Pagos o abonos en cuenta que realicen las personas jurídicas, las sociedades de hecho y las demás entidades y personas naturales  a PN, PJ o asimiladas obligados a declarar renta. </t>
    </r>
    <r>
      <rPr>
        <b/>
        <sz val="16"/>
        <color indexed="10"/>
        <rFont val="Arial"/>
        <family val="2"/>
      </rPr>
      <t>DUR 1625 Art. 1.2.4.4.13.</t>
    </r>
    <r>
      <rPr>
        <sz val="16"/>
        <color indexed="8"/>
        <rFont val="Arial"/>
        <family val="2"/>
      </rPr>
      <t xml:space="preserve"> </t>
    </r>
    <r>
      <rPr>
        <b/>
        <sz val="16"/>
        <color indexed="10"/>
        <rFont val="Arial"/>
        <family val="2"/>
      </rPr>
      <t>Para No declarantes de renta la tarifa es del 10%</t>
    </r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</si>
</sst>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%"/>
    <numFmt numFmtId="181" formatCode="_(* #,##0_);_(* \(#,##0\);_(* &quot;-&quot;??_);_(@_)"/>
    <numFmt numFmtId="182" formatCode="_(* #,##0.0_);_(* \(#,##0.0\);_(* &quot;-&quot;??_);_(@_)"/>
    <numFmt numFmtId="183" formatCode="[$-240A]dddd\,\ d\ &quot;de&quot;\ mmmm\ &quot;de&quot;\ yyyy"/>
    <numFmt numFmtId="184" formatCode="[$-240A]h:mm:ss\ AM/PM"/>
    <numFmt numFmtId="185" formatCode="[$$-240A]\ #,##0_);\([$$-240A]\ #,##0\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</numFmts>
  <fonts count="64">
    <font>
      <sz val="11"/>
      <color theme="1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mbria"/>
      <family val="1"/>
    </font>
    <font>
      <sz val="8"/>
      <color indexed="8"/>
      <name val="Cambria"/>
      <family val="1"/>
    </font>
    <font>
      <sz val="16"/>
      <color indexed="8"/>
      <name val="Arial"/>
      <family val="2"/>
    </font>
    <font>
      <b/>
      <sz val="24"/>
      <color indexed="8"/>
      <name val="Cambria"/>
      <family val="1"/>
    </font>
    <font>
      <b/>
      <sz val="16"/>
      <color indexed="8"/>
      <name val="Arial"/>
      <family val="2"/>
    </font>
    <font>
      <sz val="22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4"/>
      <color indexed="9"/>
      <name val="Arial"/>
      <family val="2"/>
    </font>
    <font>
      <i/>
      <sz val="16"/>
      <color indexed="8"/>
      <name val="Arial"/>
      <family val="2"/>
    </font>
    <font>
      <b/>
      <sz val="20"/>
      <color indexed="9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Cambria"/>
      <family val="1"/>
    </font>
    <font>
      <b/>
      <sz val="16"/>
      <color indexed="9"/>
      <name val="Arial"/>
      <family val="2"/>
    </font>
    <font>
      <b/>
      <sz val="16"/>
      <color indexed="10"/>
      <name val="Arial"/>
      <family val="2"/>
    </font>
    <font>
      <sz val="16"/>
      <color indexed="10"/>
      <name val="Arial"/>
      <family val="2"/>
    </font>
    <font>
      <sz val="16"/>
      <name val="Arial"/>
      <family val="2"/>
    </font>
    <font>
      <sz val="16"/>
      <color indexed="8"/>
      <name val="Arial Hebrew"/>
      <family val="0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u val="single"/>
      <sz val="11"/>
      <color indexed="39"/>
      <name val="Calibri"/>
      <family val="2"/>
    </font>
    <font>
      <u val="single"/>
      <sz val="11"/>
      <color indexed="36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2"/>
      <color indexed="8"/>
      <name val="Calibri"/>
      <family val="2"/>
    </font>
    <font>
      <u val="single"/>
      <sz val="16"/>
      <color indexed="39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  <font>
      <u val="single"/>
      <sz val="16"/>
      <color theme="10"/>
      <name val="Arial"/>
      <family val="2"/>
    </font>
    <font>
      <b/>
      <sz val="12"/>
      <color rgb="FF000000"/>
      <name val="Arial"/>
      <family val="2"/>
    </font>
    <font>
      <sz val="16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9" fillId="29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4" fillId="21" borderId="5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48" fillId="0" borderId="8" applyNumberFormat="0" applyFill="0" applyAlignment="0" applyProtection="0"/>
    <xf numFmtId="0" fontId="60" fillId="0" borderId="9" applyNumberFormat="0" applyFill="0" applyAlignment="0" applyProtection="0"/>
  </cellStyleXfs>
  <cellXfs count="130">
    <xf numFmtId="0" fontId="0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3" fillId="33" borderId="10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34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35" borderId="0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left" vertical="center"/>
    </xf>
    <xf numFmtId="0" fontId="3" fillId="35" borderId="0" xfId="0" applyFont="1" applyFill="1" applyBorder="1" applyAlignment="1">
      <alignment horizontal="right" vertical="center"/>
    </xf>
    <xf numFmtId="0" fontId="5" fillId="35" borderId="0" xfId="0" applyFont="1" applyFill="1" applyBorder="1" applyAlignment="1">
      <alignment/>
    </xf>
    <xf numFmtId="0" fontId="3" fillId="35" borderId="0" xfId="0" applyFont="1" applyFill="1" applyBorder="1" applyAlignment="1">
      <alignment/>
    </xf>
    <xf numFmtId="169" fontId="5" fillId="35" borderId="0" xfId="49" applyFont="1" applyFill="1" applyBorder="1" applyAlignment="1">
      <alignment/>
    </xf>
    <xf numFmtId="0" fontId="7" fillId="35" borderId="0" xfId="0" applyFont="1" applyFill="1" applyBorder="1" applyAlignment="1">
      <alignment horizontal="center" vertical="center"/>
    </xf>
    <xf numFmtId="0" fontId="7" fillId="35" borderId="0" xfId="0" applyFont="1" applyFill="1" applyBorder="1" applyAlignment="1">
      <alignment horizontal="left" vertical="center"/>
    </xf>
    <xf numFmtId="169" fontId="14" fillId="35" borderId="0" xfId="49" applyFont="1" applyFill="1" applyBorder="1" applyAlignment="1">
      <alignment horizontal="right" vertical="center"/>
    </xf>
    <xf numFmtId="0" fontId="13" fillId="33" borderId="12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5" fillId="35" borderId="0" xfId="0" applyFont="1" applyFill="1" applyBorder="1" applyAlignment="1">
      <alignment/>
    </xf>
    <xf numFmtId="0" fontId="16" fillId="33" borderId="15" xfId="0" applyFont="1" applyFill="1" applyBorder="1" applyAlignment="1">
      <alignment horizontal="center" vertical="center" wrapText="1"/>
    </xf>
    <xf numFmtId="0" fontId="16" fillId="33" borderId="16" xfId="0" applyFont="1" applyFill="1" applyBorder="1" applyAlignment="1">
      <alignment horizontal="center" vertical="center" wrapText="1"/>
    </xf>
    <xf numFmtId="0" fontId="16" fillId="33" borderId="12" xfId="0" applyFont="1" applyFill="1" applyBorder="1" applyAlignment="1">
      <alignment horizontal="center" vertical="center" wrapText="1"/>
    </xf>
    <xf numFmtId="0" fontId="16" fillId="33" borderId="13" xfId="0" applyFont="1" applyFill="1" applyBorder="1" applyAlignment="1">
      <alignment horizontal="center" vertical="center" wrapText="1"/>
    </xf>
    <xf numFmtId="0" fontId="16" fillId="33" borderId="14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 wrapText="1"/>
    </xf>
    <xf numFmtId="0" fontId="16" fillId="33" borderId="17" xfId="0" applyFont="1" applyFill="1" applyBorder="1" applyAlignment="1">
      <alignment horizontal="center" vertical="center" wrapText="1"/>
    </xf>
    <xf numFmtId="0" fontId="16" fillId="33" borderId="11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/>
    </xf>
    <xf numFmtId="0" fontId="7" fillId="35" borderId="18" xfId="0" applyFont="1" applyFill="1" applyBorder="1" applyAlignment="1">
      <alignment horizontal="center" vertical="center"/>
    </xf>
    <xf numFmtId="0" fontId="15" fillId="35" borderId="18" xfId="0" applyFont="1" applyFill="1" applyBorder="1" applyAlignment="1">
      <alignment horizontal="center" vertical="center"/>
    </xf>
    <xf numFmtId="0" fontId="5" fillId="35" borderId="19" xfId="0" applyFont="1" applyFill="1" applyBorder="1" applyAlignment="1">
      <alignment horizontal="left" vertical="center" wrapText="1"/>
    </xf>
    <xf numFmtId="0" fontId="9" fillId="35" borderId="19" xfId="0" applyFont="1" applyFill="1" applyBorder="1" applyAlignment="1">
      <alignment horizontal="center" vertical="center" wrapText="1"/>
    </xf>
    <xf numFmtId="9" fontId="9" fillId="35" borderId="20" xfId="0" applyNumberFormat="1" applyFont="1" applyFill="1" applyBorder="1" applyAlignment="1">
      <alignment horizontal="center" vertical="center" wrapText="1"/>
    </xf>
    <xf numFmtId="0" fontId="9" fillId="35" borderId="19" xfId="0" applyFont="1" applyFill="1" applyBorder="1" applyAlignment="1">
      <alignment horizontal="center" vertical="center"/>
    </xf>
    <xf numFmtId="0" fontId="5" fillId="35" borderId="15" xfId="0" applyFont="1" applyFill="1" applyBorder="1" applyAlignment="1">
      <alignment horizontal="left" vertical="center" wrapText="1"/>
    </xf>
    <xf numFmtId="0" fontId="9" fillId="35" borderId="15" xfId="0" applyFont="1" applyFill="1" applyBorder="1" applyAlignment="1">
      <alignment horizontal="center" vertical="center" wrapText="1"/>
    </xf>
    <xf numFmtId="9" fontId="9" fillId="35" borderId="20" xfId="0" applyNumberFormat="1" applyFont="1" applyFill="1" applyBorder="1" applyAlignment="1">
      <alignment horizontal="center" vertical="center"/>
    </xf>
    <xf numFmtId="0" fontId="7" fillId="35" borderId="19" xfId="0" applyFont="1" applyFill="1" applyBorder="1" applyAlignment="1">
      <alignment horizontal="center" vertical="center" wrapText="1"/>
    </xf>
    <xf numFmtId="0" fontId="5" fillId="35" borderId="19" xfId="0" applyFont="1" applyFill="1" applyBorder="1" applyAlignment="1">
      <alignment horizontal="center" vertical="center" wrapText="1"/>
    </xf>
    <xf numFmtId="0" fontId="61" fillId="35" borderId="19" xfId="45" applyFont="1" applyFill="1" applyBorder="1" applyAlignment="1" applyProtection="1">
      <alignment horizontal="center" vertical="center" wrapText="1"/>
      <protection/>
    </xf>
    <xf numFmtId="0" fontId="5" fillId="35" borderId="21" xfId="0" applyFont="1" applyFill="1" applyBorder="1" applyAlignment="1">
      <alignment horizontal="left" vertical="center" wrapText="1"/>
    </xf>
    <xf numFmtId="0" fontId="9" fillId="35" borderId="21" xfId="0" applyFont="1" applyFill="1" applyBorder="1" applyAlignment="1">
      <alignment horizontal="center" vertical="center" wrapText="1"/>
    </xf>
    <xf numFmtId="0" fontId="5" fillId="35" borderId="19" xfId="0" applyFont="1" applyFill="1" applyBorder="1" applyAlignment="1">
      <alignment horizontal="left" vertical="center"/>
    </xf>
    <xf numFmtId="0" fontId="62" fillId="36" borderId="0" xfId="0" applyFont="1" applyFill="1" applyBorder="1" applyAlignment="1">
      <alignment horizontal="center" vertical="center"/>
    </xf>
    <xf numFmtId="181" fontId="5" fillId="35" borderId="0" xfId="48" applyNumberFormat="1" applyFont="1" applyFill="1" applyBorder="1" applyAlignment="1">
      <alignment/>
    </xf>
    <xf numFmtId="0" fontId="7" fillId="35" borderId="21" xfId="0" applyFont="1" applyFill="1" applyBorder="1" applyAlignment="1">
      <alignment horizontal="center" vertical="center"/>
    </xf>
    <xf numFmtId="0" fontId="5" fillId="35" borderId="21" xfId="0" applyFont="1" applyFill="1" applyBorder="1" applyAlignment="1">
      <alignment horizontal="center" vertical="center"/>
    </xf>
    <xf numFmtId="9" fontId="5" fillId="35" borderId="21" xfId="0" applyNumberFormat="1" applyFont="1" applyFill="1" applyBorder="1" applyAlignment="1">
      <alignment horizontal="center" vertical="center" wrapText="1"/>
    </xf>
    <xf numFmtId="0" fontId="7" fillId="35" borderId="22" xfId="0" applyFont="1" applyFill="1" applyBorder="1" applyAlignment="1">
      <alignment horizontal="center" vertical="center"/>
    </xf>
    <xf numFmtId="180" fontId="9" fillId="35" borderId="20" xfId="0" applyNumberFormat="1" applyFont="1" applyFill="1" applyBorder="1" applyAlignment="1">
      <alignment horizontal="center" vertical="center"/>
    </xf>
    <xf numFmtId="0" fontId="7" fillId="35" borderId="23" xfId="0" applyFont="1" applyFill="1" applyBorder="1" applyAlignment="1">
      <alignment horizontal="center" vertical="center"/>
    </xf>
    <xf numFmtId="0" fontId="63" fillId="35" borderId="24" xfId="0" applyFont="1" applyFill="1" applyBorder="1" applyAlignment="1">
      <alignment horizontal="left" vertical="center" wrapText="1"/>
    </xf>
    <xf numFmtId="0" fontId="9" fillId="35" borderId="24" xfId="0" applyFont="1" applyFill="1" applyBorder="1" applyAlignment="1">
      <alignment horizontal="center" vertical="center" wrapText="1"/>
    </xf>
    <xf numFmtId="9" fontId="9" fillId="35" borderId="25" xfId="0" applyNumberFormat="1" applyFont="1" applyFill="1" applyBorder="1" applyAlignment="1">
      <alignment horizontal="center" vertical="center" wrapText="1"/>
    </xf>
    <xf numFmtId="0" fontId="5" fillId="35" borderId="26" xfId="0" applyFont="1" applyFill="1" applyBorder="1" applyAlignment="1">
      <alignment horizontal="left" vertical="top" wrapText="1"/>
    </xf>
    <xf numFmtId="0" fontId="9" fillId="35" borderId="19" xfId="49" applyNumberFormat="1" applyFont="1" applyFill="1" applyBorder="1" applyAlignment="1">
      <alignment horizontal="center" vertical="center" wrapText="1"/>
    </xf>
    <xf numFmtId="3" fontId="9" fillId="35" borderId="19" xfId="49" applyNumberFormat="1" applyFont="1" applyFill="1" applyBorder="1" applyAlignment="1">
      <alignment horizontal="center" vertical="center" wrapText="1"/>
    </xf>
    <xf numFmtId="0" fontId="15" fillId="35" borderId="22" xfId="0" applyFont="1" applyFill="1" applyBorder="1" applyAlignment="1">
      <alignment horizontal="center" vertical="center"/>
    </xf>
    <xf numFmtId="0" fontId="13" fillId="33" borderId="15" xfId="0" applyFont="1" applyFill="1" applyBorder="1" applyAlignment="1">
      <alignment horizontal="center" vertical="center" wrapText="1"/>
    </xf>
    <xf numFmtId="0" fontId="13" fillId="33" borderId="13" xfId="0" applyFont="1" applyFill="1" applyBorder="1" applyAlignment="1">
      <alignment horizontal="center" vertical="center" wrapText="1"/>
    </xf>
    <xf numFmtId="0" fontId="62" fillId="36" borderId="0" xfId="0" applyFont="1" applyFill="1" applyBorder="1" applyAlignment="1">
      <alignment horizontal="right" vertical="center"/>
    </xf>
    <xf numFmtId="185" fontId="10" fillId="35" borderId="0" xfId="49" applyNumberFormat="1" applyFont="1" applyFill="1" applyBorder="1" applyAlignment="1">
      <alignment horizontal="right" vertical="center"/>
    </xf>
    <xf numFmtId="185" fontId="5" fillId="35" borderId="19" xfId="48" applyNumberFormat="1" applyFont="1" applyFill="1" applyBorder="1" applyAlignment="1">
      <alignment horizontal="right" vertical="center" wrapText="1"/>
    </xf>
    <xf numFmtId="0" fontId="19" fillId="0" borderId="21" xfId="0" applyFont="1" applyFill="1" applyBorder="1" applyAlignment="1">
      <alignment horizontal="left" vertical="center" wrapText="1"/>
    </xf>
    <xf numFmtId="0" fontId="1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center" vertical="center"/>
    </xf>
    <xf numFmtId="185" fontId="5" fillId="0" borderId="19" xfId="48" applyNumberFormat="1" applyFont="1" applyFill="1" applyBorder="1" applyAlignment="1">
      <alignment horizontal="right" vertical="center" wrapText="1"/>
    </xf>
    <xf numFmtId="9" fontId="9" fillId="0" borderId="20" xfId="0" applyNumberFormat="1" applyFont="1" applyFill="1" applyBorder="1" applyAlignment="1">
      <alignment horizontal="center" vertical="center"/>
    </xf>
    <xf numFmtId="0" fontId="20" fillId="35" borderId="0" xfId="0" applyFont="1" applyFill="1" applyBorder="1" applyAlignment="1">
      <alignment/>
    </xf>
    <xf numFmtId="0" fontId="20" fillId="35" borderId="0" xfId="0" applyFont="1" applyFill="1" applyBorder="1" applyAlignment="1">
      <alignment/>
    </xf>
    <xf numFmtId="180" fontId="9" fillId="0" borderId="16" xfId="0" applyNumberFormat="1" applyFont="1" applyFill="1" applyBorder="1" applyAlignment="1">
      <alignment horizontal="center" vertical="center" wrapText="1"/>
    </xf>
    <xf numFmtId="9" fontId="9" fillId="0" borderId="20" xfId="0" applyNumberFormat="1" applyFont="1" applyFill="1" applyBorder="1" applyAlignment="1">
      <alignment horizontal="center" vertical="center" wrapText="1"/>
    </xf>
    <xf numFmtId="180" fontId="9" fillId="0" borderId="20" xfId="0" applyNumberFormat="1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9" fontId="9" fillId="0" borderId="27" xfId="0" applyNumberFormat="1" applyFont="1" applyFill="1" applyBorder="1" applyAlignment="1">
      <alignment horizontal="center" vertical="center" wrapText="1"/>
    </xf>
    <xf numFmtId="9" fontId="9" fillId="0" borderId="16" xfId="0" applyNumberFormat="1" applyFont="1" applyFill="1" applyBorder="1" applyAlignment="1">
      <alignment horizontal="center" vertical="center" wrapText="1"/>
    </xf>
    <xf numFmtId="180" fontId="9" fillId="0" borderId="20" xfId="0" applyNumberFormat="1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 wrapText="1"/>
    </xf>
    <xf numFmtId="9" fontId="9" fillId="35" borderId="11" xfId="0" applyNumberFormat="1" applyFont="1" applyFill="1" applyBorder="1" applyAlignment="1">
      <alignment horizontal="center" vertical="center" wrapText="1"/>
    </xf>
    <xf numFmtId="9" fontId="9" fillId="35" borderId="16" xfId="0" applyNumberFormat="1" applyFont="1" applyFill="1" applyBorder="1" applyAlignment="1">
      <alignment horizontal="center" vertical="center" wrapText="1"/>
    </xf>
    <xf numFmtId="3" fontId="7" fillId="35" borderId="28" xfId="0" applyNumberFormat="1" applyFont="1" applyFill="1" applyBorder="1" applyAlignment="1">
      <alignment horizontal="center" vertical="center" wrapText="1"/>
    </xf>
    <xf numFmtId="0" fontId="5" fillId="35" borderId="29" xfId="0" applyFont="1" applyFill="1" applyBorder="1" applyAlignment="1">
      <alignment horizontal="left" vertical="center" wrapText="1"/>
    </xf>
    <xf numFmtId="185" fontId="9" fillId="35" borderId="19" xfId="48" applyNumberFormat="1" applyFont="1" applyFill="1" applyBorder="1" applyAlignment="1">
      <alignment horizontal="right" vertical="center" wrapText="1"/>
    </xf>
    <xf numFmtId="3" fontId="7" fillId="35" borderId="22" xfId="0" applyNumberFormat="1" applyFont="1" applyFill="1" applyBorder="1" applyAlignment="1">
      <alignment horizontal="center" vertical="center" wrapText="1"/>
    </xf>
    <xf numFmtId="181" fontId="9" fillId="35" borderId="19" xfId="48" applyNumberFormat="1" applyFont="1" applyFill="1" applyBorder="1" applyAlignment="1">
      <alignment horizontal="center" vertical="center" wrapText="1"/>
    </xf>
    <xf numFmtId="3" fontId="7" fillId="35" borderId="18" xfId="0" applyNumberFormat="1" applyFont="1" applyFill="1" applyBorder="1" applyAlignment="1">
      <alignment horizontal="center" vertical="center" wrapText="1"/>
    </xf>
    <xf numFmtId="3" fontId="7" fillId="35" borderId="23" xfId="0" applyNumberFormat="1" applyFont="1" applyFill="1" applyBorder="1" applyAlignment="1">
      <alignment horizontal="center" vertical="center" wrapText="1"/>
    </xf>
    <xf numFmtId="0" fontId="5" fillId="35" borderId="24" xfId="0" applyFont="1" applyFill="1" applyBorder="1" applyAlignment="1">
      <alignment horizontal="left" vertical="center" wrapText="1"/>
    </xf>
    <xf numFmtId="0" fontId="9" fillId="35" borderId="30" xfId="0" applyFont="1" applyFill="1" applyBorder="1" applyAlignment="1">
      <alignment horizontal="center" vertical="center" wrapText="1"/>
    </xf>
    <xf numFmtId="185" fontId="5" fillId="35" borderId="24" xfId="48" applyNumberFormat="1" applyFont="1" applyFill="1" applyBorder="1" applyAlignment="1">
      <alignment horizontal="right" vertical="center" wrapText="1"/>
    </xf>
    <xf numFmtId="3" fontId="7" fillId="35" borderId="0" xfId="0" applyNumberFormat="1" applyFont="1" applyFill="1" applyBorder="1" applyAlignment="1">
      <alignment horizontal="center" vertical="center" wrapText="1"/>
    </xf>
    <xf numFmtId="0" fontId="5" fillId="35" borderId="0" xfId="0" applyFont="1" applyFill="1" applyBorder="1" applyAlignment="1">
      <alignment horizontal="left" vertical="center" wrapText="1"/>
    </xf>
    <xf numFmtId="0" fontId="9" fillId="35" borderId="0" xfId="0" applyFont="1" applyFill="1" applyBorder="1" applyAlignment="1">
      <alignment horizontal="center" vertical="center" wrapText="1"/>
    </xf>
    <xf numFmtId="181" fontId="9" fillId="35" borderId="0" xfId="48" applyNumberFormat="1" applyFont="1" applyFill="1" applyBorder="1" applyAlignment="1">
      <alignment horizontal="center" vertical="center" wrapText="1"/>
    </xf>
    <xf numFmtId="9" fontId="9" fillId="35" borderId="0" xfId="0" applyNumberFormat="1" applyFont="1" applyFill="1" applyBorder="1" applyAlignment="1">
      <alignment horizontal="center" vertical="center" wrapText="1"/>
    </xf>
    <xf numFmtId="3" fontId="7" fillId="35" borderId="31" xfId="0" applyNumberFormat="1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left" vertical="center" wrapText="1"/>
    </xf>
    <xf numFmtId="0" fontId="9" fillId="35" borderId="11" xfId="0" applyFont="1" applyFill="1" applyBorder="1" applyAlignment="1">
      <alignment horizontal="center" vertical="center" wrapText="1"/>
    </xf>
    <xf numFmtId="0" fontId="9" fillId="35" borderId="20" xfId="0" applyFont="1" applyFill="1" applyBorder="1" applyAlignment="1">
      <alignment horizontal="center" vertical="center" wrapText="1"/>
    </xf>
    <xf numFmtId="0" fontId="9" fillId="35" borderId="25" xfId="0" applyFont="1" applyFill="1" applyBorder="1" applyAlignment="1">
      <alignment horizontal="center" vertical="center" wrapText="1"/>
    </xf>
    <xf numFmtId="180" fontId="9" fillId="35" borderId="16" xfId="0" applyNumberFormat="1" applyFont="1" applyFill="1" applyBorder="1" applyAlignment="1">
      <alignment horizontal="center" vertical="center" wrapText="1"/>
    </xf>
    <xf numFmtId="185" fontId="5" fillId="35" borderId="0" xfId="0" applyNumberFormat="1" applyFont="1" applyFill="1" applyBorder="1" applyAlignment="1">
      <alignment/>
    </xf>
    <xf numFmtId="169" fontId="5" fillId="35" borderId="0" xfId="49" applyFont="1" applyFill="1" applyBorder="1" applyAlignment="1">
      <alignment/>
    </xf>
    <xf numFmtId="0" fontId="13" fillId="33" borderId="32" xfId="0" applyFont="1" applyFill="1" applyBorder="1" applyAlignment="1">
      <alignment horizontal="center" vertical="center" wrapText="1"/>
    </xf>
    <xf numFmtId="0" fontId="13" fillId="33" borderId="33" xfId="0" applyFont="1" applyFill="1" applyBorder="1" applyAlignment="1">
      <alignment horizontal="center" vertical="center" wrapText="1"/>
    </xf>
    <xf numFmtId="0" fontId="13" fillId="33" borderId="34" xfId="0" applyFont="1" applyFill="1" applyBorder="1" applyAlignment="1">
      <alignment horizontal="center" vertical="center" wrapText="1"/>
    </xf>
    <xf numFmtId="3" fontId="7" fillId="35" borderId="35" xfId="0" applyNumberFormat="1" applyFont="1" applyFill="1" applyBorder="1" applyAlignment="1">
      <alignment horizontal="center" vertical="center" wrapText="1"/>
    </xf>
    <xf numFmtId="3" fontId="7" fillId="35" borderId="22" xfId="0" applyNumberFormat="1" applyFont="1" applyFill="1" applyBorder="1" applyAlignment="1">
      <alignment horizontal="center" vertical="center" wrapText="1"/>
    </xf>
    <xf numFmtId="0" fontId="9" fillId="35" borderId="36" xfId="0" applyFont="1" applyFill="1" applyBorder="1" applyAlignment="1">
      <alignment horizontal="left" vertical="center" wrapText="1"/>
    </xf>
    <xf numFmtId="0" fontId="9" fillId="35" borderId="15" xfId="0" applyFont="1" applyFill="1" applyBorder="1" applyAlignment="1">
      <alignment horizontal="left" vertical="center" wrapText="1"/>
    </xf>
    <xf numFmtId="3" fontId="7" fillId="35" borderId="37" xfId="0" applyNumberFormat="1" applyFont="1" applyFill="1" applyBorder="1" applyAlignment="1">
      <alignment horizontal="center" vertical="center" wrapText="1"/>
    </xf>
    <xf numFmtId="0" fontId="5" fillId="35" borderId="21" xfId="0" applyFont="1" applyFill="1" applyBorder="1" applyAlignment="1">
      <alignment horizontal="left" vertical="center" wrapText="1"/>
    </xf>
    <xf numFmtId="0" fontId="5" fillId="35" borderId="15" xfId="0" applyFont="1" applyFill="1" applyBorder="1" applyAlignment="1">
      <alignment horizontal="left" vertical="center" wrapText="1"/>
    </xf>
    <xf numFmtId="0" fontId="8" fillId="34" borderId="0" xfId="0" applyFont="1" applyFill="1" applyBorder="1" applyAlignment="1">
      <alignment horizontal="right" vertical="center"/>
    </xf>
    <xf numFmtId="0" fontId="6" fillId="35" borderId="0" xfId="0" applyFont="1" applyFill="1" applyBorder="1" applyAlignment="1">
      <alignment horizontal="center" vertical="center" wrapText="1"/>
    </xf>
    <xf numFmtId="0" fontId="4" fillId="35" borderId="0" xfId="0" applyFont="1" applyFill="1" applyBorder="1" applyAlignment="1">
      <alignment horizontal="left" vertical="center" wrapText="1"/>
    </xf>
    <xf numFmtId="0" fontId="4" fillId="34" borderId="38" xfId="0" applyFont="1" applyFill="1" applyBorder="1" applyAlignment="1">
      <alignment horizontal="left" vertical="center"/>
    </xf>
    <xf numFmtId="0" fontId="13" fillId="33" borderId="35" xfId="0" applyFont="1" applyFill="1" applyBorder="1" applyAlignment="1">
      <alignment horizontal="center" vertical="center" wrapText="1"/>
    </xf>
    <xf numFmtId="0" fontId="13" fillId="33" borderId="36" xfId="0" applyFont="1" applyFill="1" applyBorder="1" applyAlignment="1">
      <alignment horizontal="center" vertical="center" wrapText="1"/>
    </xf>
    <xf numFmtId="0" fontId="13" fillId="33" borderId="39" xfId="0" applyFont="1" applyFill="1" applyBorder="1" applyAlignment="1">
      <alignment horizontal="center" vertical="center" wrapText="1"/>
    </xf>
    <xf numFmtId="0" fontId="11" fillId="33" borderId="40" xfId="0" applyFont="1" applyFill="1" applyBorder="1" applyAlignment="1">
      <alignment horizontal="center" vertical="center" wrapText="1"/>
    </xf>
    <xf numFmtId="0" fontId="11" fillId="33" borderId="41" xfId="0" applyFont="1" applyFill="1" applyBorder="1" applyAlignment="1">
      <alignment horizontal="center" vertical="center" wrapText="1"/>
    </xf>
    <xf numFmtId="0" fontId="11" fillId="33" borderId="42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0</xdr:row>
      <xdr:rowOff>0</xdr:rowOff>
    </xdr:from>
    <xdr:to>
      <xdr:col>2</xdr:col>
      <xdr:colOff>1771650</xdr:colOff>
      <xdr:row>4</xdr:row>
      <xdr:rowOff>257175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0"/>
          <a:ext cx="239077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statuto.co/?e=774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24"/>
  <sheetViews>
    <sheetView tabSelected="1" zoomScale="75" zoomScaleNormal="75" zoomScalePageLayoutView="0" workbookViewId="0" topLeftCell="A1">
      <pane ySplit="5" topLeftCell="A6" activePane="bottomLeft" state="frozen"/>
      <selection pane="topLeft" activeCell="A1" sqref="A1"/>
      <selection pane="bottomLeft" activeCell="B6" sqref="B6:F6"/>
    </sheetView>
  </sheetViews>
  <sheetFormatPr defaultColWidth="11.421875" defaultRowHeight="15"/>
  <cols>
    <col min="1" max="1" width="5.7109375" style="75" customWidth="1"/>
    <col min="2" max="2" width="11.421875" style="9" customWidth="1"/>
    <col min="3" max="3" width="105.28125" style="7" customWidth="1"/>
    <col min="4" max="4" width="20.8515625" style="9" bestFit="1" customWidth="1"/>
    <col min="5" max="5" width="23.140625" style="11" customWidth="1"/>
    <col min="6" max="6" width="21.8515625" style="11" customWidth="1"/>
    <col min="7" max="7" width="25.140625" style="15" bestFit="1" customWidth="1"/>
    <col min="8" max="8" width="17.140625" style="15" bestFit="1" customWidth="1"/>
    <col min="9" max="10" width="10.8515625" style="15" customWidth="1"/>
    <col min="11" max="31" width="10.8515625" style="16" customWidth="1"/>
    <col min="32" max="16384" width="10.8515625" style="3" customWidth="1"/>
  </cols>
  <sheetData>
    <row r="1" spans="3:6" ht="20.25">
      <c r="C1" s="6"/>
      <c r="D1" s="8"/>
      <c r="E1" s="10"/>
      <c r="F1" s="10"/>
    </row>
    <row r="2" spans="2:6" ht="20.25">
      <c r="B2" s="120"/>
      <c r="C2" s="120"/>
      <c r="D2" s="120"/>
      <c r="E2" s="120"/>
      <c r="F2" s="120"/>
    </row>
    <row r="3" spans="2:6" ht="20.25">
      <c r="B3" s="120"/>
      <c r="C3" s="120"/>
      <c r="D3" s="120"/>
      <c r="E3" s="120"/>
      <c r="F3" s="120"/>
    </row>
    <row r="4" spans="1:10" s="16" customFormat="1" ht="20.25">
      <c r="A4" s="75"/>
      <c r="B4" s="18"/>
      <c r="C4" s="19"/>
      <c r="D4" s="18"/>
      <c r="E4" s="49"/>
      <c r="F4" s="20"/>
      <c r="G4" s="15"/>
      <c r="H4" s="15"/>
      <c r="I4" s="15"/>
      <c r="J4" s="15"/>
    </row>
    <row r="5" spans="1:10" s="16" customFormat="1" ht="30">
      <c r="A5" s="75"/>
      <c r="B5" s="121" t="s">
        <v>84</v>
      </c>
      <c r="C5" s="121"/>
      <c r="D5" s="121"/>
      <c r="E5" s="66" t="s">
        <v>49</v>
      </c>
      <c r="F5" s="67">
        <v>35607</v>
      </c>
      <c r="G5" s="15"/>
      <c r="H5" s="15"/>
      <c r="I5" s="15"/>
      <c r="J5" s="15"/>
    </row>
    <row r="6" spans="1:10" s="16" customFormat="1" ht="22.5" thickBot="1">
      <c r="A6" s="75"/>
      <c r="B6" s="122"/>
      <c r="C6" s="122"/>
      <c r="D6" s="122"/>
      <c r="E6" s="122"/>
      <c r="F6" s="122"/>
      <c r="G6" s="15"/>
      <c r="H6" s="15"/>
      <c r="I6" s="15"/>
      <c r="J6" s="15"/>
    </row>
    <row r="7" spans="2:6" ht="21.75">
      <c r="B7" s="30" t="s">
        <v>1</v>
      </c>
      <c r="C7" s="31" t="s">
        <v>8</v>
      </c>
      <c r="D7" s="30" t="s">
        <v>0</v>
      </c>
      <c r="E7" s="30" t="s">
        <v>51</v>
      </c>
      <c r="F7" s="32" t="s">
        <v>5</v>
      </c>
    </row>
    <row r="8" spans="2:6" ht="80.25" customHeight="1">
      <c r="B8" s="43">
        <v>1</v>
      </c>
      <c r="C8" s="60" t="s">
        <v>53</v>
      </c>
      <c r="D8" s="44">
        <v>95</v>
      </c>
      <c r="E8" s="68">
        <f>ROUND(D8*F5,-3)</f>
        <v>3383000</v>
      </c>
      <c r="F8" s="45" t="s">
        <v>6</v>
      </c>
    </row>
    <row r="9" spans="2:6" ht="40.5" thickBot="1">
      <c r="B9" s="51">
        <v>2</v>
      </c>
      <c r="C9" s="46" t="s">
        <v>54</v>
      </c>
      <c r="D9" s="52" t="s">
        <v>7</v>
      </c>
      <c r="E9" s="68">
        <v>1</v>
      </c>
      <c r="F9" s="53">
        <v>0.2</v>
      </c>
    </row>
    <row r="10" spans="2:6" ht="22.5" thickBot="1">
      <c r="B10" s="27" t="s">
        <v>1</v>
      </c>
      <c r="C10" s="28" t="s">
        <v>9</v>
      </c>
      <c r="D10" s="28" t="s">
        <v>0</v>
      </c>
      <c r="E10" s="30" t="s">
        <v>51</v>
      </c>
      <c r="F10" s="29" t="s">
        <v>5</v>
      </c>
    </row>
    <row r="11" spans="1:31" s="4" customFormat="1" ht="39.75">
      <c r="A11" s="76"/>
      <c r="B11" s="54">
        <v>3</v>
      </c>
      <c r="C11" s="40" t="s">
        <v>18</v>
      </c>
      <c r="D11" s="41" t="s">
        <v>7</v>
      </c>
      <c r="E11" s="73">
        <v>1</v>
      </c>
      <c r="F11" s="82">
        <v>0.11</v>
      </c>
      <c r="G11" s="109"/>
      <c r="H11" s="24"/>
      <c r="I11" s="24"/>
      <c r="J11" s="24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2:7" ht="79.5">
      <c r="B12" s="34">
        <f aca="true" t="shared" si="0" ref="B12:B20">+B11+1</f>
        <v>4</v>
      </c>
      <c r="C12" s="36" t="s">
        <v>85</v>
      </c>
      <c r="D12" s="39" t="s">
        <v>7</v>
      </c>
      <c r="E12" s="73">
        <v>1</v>
      </c>
      <c r="F12" s="74">
        <v>0.1</v>
      </c>
      <c r="G12" s="108"/>
    </row>
    <row r="13" spans="2:7" ht="99.75">
      <c r="B13" s="34">
        <f t="shared" si="0"/>
        <v>5</v>
      </c>
      <c r="C13" s="36" t="s">
        <v>19</v>
      </c>
      <c r="D13" s="39" t="s">
        <v>7</v>
      </c>
      <c r="E13" s="73">
        <v>1</v>
      </c>
      <c r="F13" s="83">
        <v>0.035</v>
      </c>
      <c r="G13" s="108"/>
    </row>
    <row r="14" spans="2:6" ht="99.75">
      <c r="B14" s="34">
        <f t="shared" si="0"/>
        <v>6</v>
      </c>
      <c r="C14" s="36" t="s">
        <v>36</v>
      </c>
      <c r="D14" s="39" t="s">
        <v>7</v>
      </c>
      <c r="E14" s="73">
        <v>1</v>
      </c>
      <c r="F14" s="83">
        <v>0.035</v>
      </c>
    </row>
    <row r="15" spans="2:6" ht="39.75">
      <c r="B15" s="34">
        <f t="shared" si="0"/>
        <v>7</v>
      </c>
      <c r="C15" s="36" t="s">
        <v>37</v>
      </c>
      <c r="D15" s="39" t="s">
        <v>7</v>
      </c>
      <c r="E15" s="68">
        <v>1</v>
      </c>
      <c r="F15" s="42">
        <v>0.11</v>
      </c>
    </row>
    <row r="16" spans="2:6" ht="65.25" customHeight="1">
      <c r="B16" s="34">
        <f t="shared" si="0"/>
        <v>8</v>
      </c>
      <c r="C16" s="36" t="s">
        <v>96</v>
      </c>
      <c r="D16" s="37" t="s">
        <v>7</v>
      </c>
      <c r="E16" s="68">
        <v>1</v>
      </c>
      <c r="F16" s="38">
        <v>0.1</v>
      </c>
    </row>
    <row r="17" spans="2:6" ht="120">
      <c r="B17" s="34">
        <f t="shared" si="0"/>
        <v>9</v>
      </c>
      <c r="C17" s="36" t="s">
        <v>35</v>
      </c>
      <c r="D17" s="37" t="s">
        <v>7</v>
      </c>
      <c r="E17" s="68">
        <v>1</v>
      </c>
      <c r="F17" s="38">
        <v>0.02</v>
      </c>
    </row>
    <row r="18" spans="2:6" ht="79.5">
      <c r="B18" s="34">
        <f t="shared" si="0"/>
        <v>10</v>
      </c>
      <c r="C18" s="36" t="s">
        <v>38</v>
      </c>
      <c r="D18" s="37" t="s">
        <v>7</v>
      </c>
      <c r="E18" s="68">
        <v>1</v>
      </c>
      <c r="F18" s="38">
        <v>0.06</v>
      </c>
    </row>
    <row r="19" spans="2:6" ht="79.5">
      <c r="B19" s="34">
        <f t="shared" si="0"/>
        <v>11</v>
      </c>
      <c r="C19" s="36" t="s">
        <v>39</v>
      </c>
      <c r="D19" s="37" t="s">
        <v>7</v>
      </c>
      <c r="E19" s="68">
        <v>1</v>
      </c>
      <c r="F19" s="38">
        <v>0.1</v>
      </c>
    </row>
    <row r="20" spans="2:6" ht="97.5" customHeight="1" thickBot="1">
      <c r="B20" s="56">
        <f t="shared" si="0"/>
        <v>12</v>
      </c>
      <c r="C20" s="57" t="s">
        <v>103</v>
      </c>
      <c r="D20" s="58" t="s">
        <v>7</v>
      </c>
      <c r="E20" s="68">
        <v>1</v>
      </c>
      <c r="F20" s="59">
        <v>0.06</v>
      </c>
    </row>
    <row r="21" spans="2:6" ht="24.75">
      <c r="B21" s="25" t="s">
        <v>1</v>
      </c>
      <c r="C21" s="64" t="s">
        <v>10</v>
      </c>
      <c r="D21" s="25" t="s">
        <v>0</v>
      </c>
      <c r="E21" s="30" t="s">
        <v>51</v>
      </c>
      <c r="F21" s="26" t="s">
        <v>5</v>
      </c>
    </row>
    <row r="22" spans="2:6" ht="39.75">
      <c r="B22" s="35">
        <f>+B20+1</f>
        <v>13</v>
      </c>
      <c r="C22" s="69" t="s">
        <v>50</v>
      </c>
      <c r="D22" s="37">
        <v>4</v>
      </c>
      <c r="E22" s="73">
        <f aca="true" t="shared" si="1" ref="E22:E29">ROUND(D22*$F$5,-3)</f>
        <v>142000</v>
      </c>
      <c r="F22" s="78">
        <v>0.04</v>
      </c>
    </row>
    <row r="23" spans="2:7" ht="21.75">
      <c r="B23" s="35">
        <f>+B22+1</f>
        <v>14</v>
      </c>
      <c r="C23" s="46" t="s">
        <v>46</v>
      </c>
      <c r="D23" s="47">
        <v>4</v>
      </c>
      <c r="E23" s="73">
        <f t="shared" si="1"/>
        <v>142000</v>
      </c>
      <c r="F23" s="81">
        <v>0.06</v>
      </c>
      <c r="G23" s="17"/>
    </row>
    <row r="24" spans="2:6" ht="39.75">
      <c r="B24" s="35">
        <f aca="true" t="shared" si="2" ref="B24:B35">+B23+1</f>
        <v>15</v>
      </c>
      <c r="C24" s="36" t="s">
        <v>21</v>
      </c>
      <c r="D24" s="37">
        <v>4</v>
      </c>
      <c r="E24" s="73">
        <f t="shared" si="1"/>
        <v>142000</v>
      </c>
      <c r="F24" s="78">
        <v>0.01</v>
      </c>
    </row>
    <row r="25" spans="1:10" s="16" customFormat="1" ht="58.5" customHeight="1">
      <c r="A25" s="75"/>
      <c r="B25" s="35">
        <f>+B24+1</f>
        <v>16</v>
      </c>
      <c r="C25" s="36" t="s">
        <v>42</v>
      </c>
      <c r="D25" s="37">
        <v>27</v>
      </c>
      <c r="E25" s="73">
        <f>ROUND(D25*$F$5,-3)</f>
        <v>961000</v>
      </c>
      <c r="F25" s="79">
        <v>0.035</v>
      </c>
      <c r="G25" s="15"/>
      <c r="H25" s="15"/>
      <c r="I25" s="15"/>
      <c r="J25" s="15"/>
    </row>
    <row r="26" spans="1:10" s="16" customFormat="1" ht="39.75">
      <c r="A26" s="75"/>
      <c r="B26" s="35">
        <f t="shared" si="2"/>
        <v>17</v>
      </c>
      <c r="C26" s="36" t="s">
        <v>20</v>
      </c>
      <c r="D26" s="37">
        <v>4</v>
      </c>
      <c r="E26" s="73">
        <f t="shared" si="1"/>
        <v>142000</v>
      </c>
      <c r="F26" s="78">
        <v>0.01</v>
      </c>
      <c r="G26" s="15"/>
      <c r="H26" s="15"/>
      <c r="I26" s="15"/>
      <c r="J26" s="15"/>
    </row>
    <row r="27" spans="1:10" s="16" customFormat="1" ht="39.75">
      <c r="A27" s="75"/>
      <c r="B27" s="35">
        <f t="shared" si="2"/>
        <v>18</v>
      </c>
      <c r="C27" s="36" t="s">
        <v>22</v>
      </c>
      <c r="D27" s="37">
        <v>4</v>
      </c>
      <c r="E27" s="73">
        <f t="shared" si="1"/>
        <v>142000</v>
      </c>
      <c r="F27" s="78">
        <v>0.01</v>
      </c>
      <c r="G27" s="15"/>
      <c r="H27" s="15"/>
      <c r="I27" s="15"/>
      <c r="J27" s="15"/>
    </row>
    <row r="28" spans="1:10" s="16" customFormat="1" ht="39.75">
      <c r="A28" s="75"/>
      <c r="B28" s="35">
        <f t="shared" si="2"/>
        <v>19</v>
      </c>
      <c r="C28" s="36" t="s">
        <v>23</v>
      </c>
      <c r="D28" s="37">
        <v>4</v>
      </c>
      <c r="E28" s="73">
        <f t="shared" si="1"/>
        <v>142000</v>
      </c>
      <c r="F28" s="78">
        <v>0.02</v>
      </c>
      <c r="G28" s="15"/>
      <c r="H28" s="15"/>
      <c r="I28" s="15"/>
      <c r="J28" s="15"/>
    </row>
    <row r="29" spans="1:10" s="16" customFormat="1" ht="79.5">
      <c r="A29" s="75"/>
      <c r="B29" s="35">
        <f t="shared" si="2"/>
        <v>20</v>
      </c>
      <c r="C29" s="36" t="s">
        <v>25</v>
      </c>
      <c r="D29" s="37">
        <v>4</v>
      </c>
      <c r="E29" s="73">
        <f t="shared" si="1"/>
        <v>142000</v>
      </c>
      <c r="F29" s="78">
        <v>0.02</v>
      </c>
      <c r="G29" s="15"/>
      <c r="H29" s="15"/>
      <c r="I29" s="15"/>
      <c r="J29" s="15"/>
    </row>
    <row r="30" spans="1:10" s="16" customFormat="1" ht="21.75">
      <c r="A30" s="75"/>
      <c r="B30" s="35">
        <f t="shared" si="2"/>
        <v>21</v>
      </c>
      <c r="C30" s="36" t="s">
        <v>24</v>
      </c>
      <c r="D30" s="37" t="s">
        <v>7</v>
      </c>
      <c r="E30" s="73">
        <v>1</v>
      </c>
      <c r="F30" s="78">
        <v>0.04</v>
      </c>
      <c r="G30" s="15"/>
      <c r="H30" s="15"/>
      <c r="I30" s="15"/>
      <c r="J30" s="15"/>
    </row>
    <row r="31" spans="1:10" s="16" customFormat="1" ht="42.75" customHeight="1">
      <c r="A31" s="75"/>
      <c r="B31" s="35">
        <f t="shared" si="2"/>
        <v>22</v>
      </c>
      <c r="C31" s="36" t="s">
        <v>43</v>
      </c>
      <c r="D31" s="37">
        <v>27</v>
      </c>
      <c r="E31" s="73">
        <f>ROUND(D31*$F$5,-3)</f>
        <v>961000</v>
      </c>
      <c r="F31" s="79">
        <v>0.035</v>
      </c>
      <c r="G31" s="15"/>
      <c r="H31" s="15"/>
      <c r="I31" s="15"/>
      <c r="J31" s="15"/>
    </row>
    <row r="32" spans="1:10" s="16" customFormat="1" ht="39.75">
      <c r="A32" s="75"/>
      <c r="B32" s="35">
        <f>+B31+1</f>
        <v>23</v>
      </c>
      <c r="C32" s="36" t="s">
        <v>44</v>
      </c>
      <c r="D32" s="37">
        <v>27</v>
      </c>
      <c r="E32" s="73">
        <f>ROUND(D32*$F$5,-3)</f>
        <v>961000</v>
      </c>
      <c r="F32" s="78">
        <v>0.04</v>
      </c>
      <c r="G32" s="15"/>
      <c r="H32" s="15"/>
      <c r="I32" s="15"/>
      <c r="J32" s="15"/>
    </row>
    <row r="33" spans="1:10" s="16" customFormat="1" ht="39.75">
      <c r="A33" s="75"/>
      <c r="B33" s="35">
        <f t="shared" si="2"/>
        <v>24</v>
      </c>
      <c r="C33" s="36" t="s">
        <v>45</v>
      </c>
      <c r="D33" s="37">
        <v>27</v>
      </c>
      <c r="E33" s="73">
        <f>ROUND(D33*$F$5,-3)</f>
        <v>961000</v>
      </c>
      <c r="F33" s="79">
        <v>0.035</v>
      </c>
      <c r="G33" s="15"/>
      <c r="H33" s="15"/>
      <c r="I33" s="15"/>
      <c r="J33" s="15"/>
    </row>
    <row r="34" spans="1:10" s="16" customFormat="1" ht="46.5" customHeight="1">
      <c r="A34" s="75"/>
      <c r="B34" s="35">
        <f>+B33+1</f>
        <v>25</v>
      </c>
      <c r="C34" s="36" t="s">
        <v>41</v>
      </c>
      <c r="D34" s="37">
        <v>4</v>
      </c>
      <c r="E34" s="73">
        <f>ROUND(D34*$F$5,-3)</f>
        <v>142000</v>
      </c>
      <c r="F34" s="79">
        <v>0.035</v>
      </c>
      <c r="G34" s="15"/>
      <c r="H34" s="15"/>
      <c r="I34" s="15"/>
      <c r="J34" s="15"/>
    </row>
    <row r="35" spans="1:10" s="16" customFormat="1" ht="48" customHeight="1" thickBot="1">
      <c r="A35" s="75"/>
      <c r="B35" s="35">
        <f t="shared" si="2"/>
        <v>26</v>
      </c>
      <c r="C35" s="36" t="s">
        <v>29</v>
      </c>
      <c r="D35" s="37">
        <v>27</v>
      </c>
      <c r="E35" s="73">
        <f>ROUND(D35*$F$5,-3)</f>
        <v>961000</v>
      </c>
      <c r="F35" s="78">
        <v>0.02</v>
      </c>
      <c r="G35" s="15"/>
      <c r="H35" s="15"/>
      <c r="I35" s="15"/>
      <c r="J35" s="15"/>
    </row>
    <row r="36" spans="2:6" ht="24.75">
      <c r="B36" s="5" t="s">
        <v>1</v>
      </c>
      <c r="C36" s="5" t="s">
        <v>11</v>
      </c>
      <c r="D36" s="1" t="s">
        <v>0</v>
      </c>
      <c r="E36" s="30" t="s">
        <v>51</v>
      </c>
      <c r="F36" s="2" t="s">
        <v>5</v>
      </c>
    </row>
    <row r="37" spans="1:10" s="16" customFormat="1" ht="39.75">
      <c r="A37" s="75"/>
      <c r="B37" s="34">
        <f>+B35+1</f>
        <v>27</v>
      </c>
      <c r="C37" s="36" t="s">
        <v>30</v>
      </c>
      <c r="D37" s="37">
        <v>27</v>
      </c>
      <c r="E37" s="73">
        <f>ROUND(D37*$F$5,-3)</f>
        <v>961000</v>
      </c>
      <c r="F37" s="79">
        <v>0.025</v>
      </c>
      <c r="G37" s="15"/>
      <c r="H37" s="15"/>
      <c r="I37" s="15"/>
      <c r="J37" s="15"/>
    </row>
    <row r="38" spans="1:10" s="16" customFormat="1" ht="39.75">
      <c r="A38" s="75"/>
      <c r="B38" s="34">
        <f aca="true" t="shared" si="3" ref="B38:B47">+B37+1</f>
        <v>28</v>
      </c>
      <c r="C38" s="36" t="s">
        <v>52</v>
      </c>
      <c r="D38" s="37">
        <v>27</v>
      </c>
      <c r="E38" s="73">
        <f>ROUND(D38*$F$5,-3)</f>
        <v>961000</v>
      </c>
      <c r="F38" s="79">
        <v>0.035</v>
      </c>
      <c r="G38" s="15"/>
      <c r="H38" s="15"/>
      <c r="I38" s="15"/>
      <c r="J38" s="15"/>
    </row>
    <row r="39" spans="1:10" s="16" customFormat="1" ht="60">
      <c r="A39" s="75"/>
      <c r="B39" s="34">
        <f t="shared" si="3"/>
        <v>29</v>
      </c>
      <c r="C39" s="36" t="s">
        <v>27</v>
      </c>
      <c r="D39" s="37">
        <v>92</v>
      </c>
      <c r="E39" s="73">
        <f>ROUND(D39*$F$5,-3)</f>
        <v>3276000</v>
      </c>
      <c r="F39" s="80" t="s">
        <v>2</v>
      </c>
      <c r="G39" s="15"/>
      <c r="H39" s="15"/>
      <c r="I39" s="15"/>
      <c r="J39" s="15"/>
    </row>
    <row r="40" spans="1:10" s="16" customFormat="1" ht="22.5" customHeight="1">
      <c r="A40" s="75"/>
      <c r="B40" s="34">
        <f t="shared" si="3"/>
        <v>30</v>
      </c>
      <c r="C40" s="36" t="s">
        <v>31</v>
      </c>
      <c r="D40" s="37">
        <v>160</v>
      </c>
      <c r="E40" s="73">
        <f>ROUND(D40*$F$5,-3)</f>
        <v>5697000</v>
      </c>
      <c r="F40" s="80" t="s">
        <v>3</v>
      </c>
      <c r="G40" s="15"/>
      <c r="H40" s="15"/>
      <c r="I40" s="15"/>
      <c r="J40" s="15"/>
    </row>
    <row r="41" spans="1:10" s="16" customFormat="1" ht="39.75">
      <c r="A41" s="75"/>
      <c r="B41" s="34">
        <f t="shared" si="3"/>
        <v>31</v>
      </c>
      <c r="C41" s="36" t="s">
        <v>40</v>
      </c>
      <c r="D41" s="37" t="s">
        <v>7</v>
      </c>
      <c r="E41" s="73">
        <v>1</v>
      </c>
      <c r="F41" s="80" t="s">
        <v>4</v>
      </c>
      <c r="G41" s="15"/>
      <c r="H41" s="15"/>
      <c r="I41" s="15"/>
      <c r="J41" s="15"/>
    </row>
    <row r="42" spans="1:10" s="16" customFormat="1" ht="22.5" customHeight="1">
      <c r="A42" s="75"/>
      <c r="B42" s="34">
        <f t="shared" si="3"/>
        <v>32</v>
      </c>
      <c r="C42" s="36" t="s">
        <v>97</v>
      </c>
      <c r="D42" s="37" t="s">
        <v>7</v>
      </c>
      <c r="E42" s="73">
        <v>1</v>
      </c>
      <c r="F42" s="78">
        <v>0.01</v>
      </c>
      <c r="G42" s="15"/>
      <c r="H42" s="15"/>
      <c r="I42" s="15"/>
      <c r="J42" s="15"/>
    </row>
    <row r="43" spans="1:10" s="16" customFormat="1" ht="42.75" customHeight="1">
      <c r="A43" s="75"/>
      <c r="B43" s="34">
        <f t="shared" si="3"/>
        <v>33</v>
      </c>
      <c r="C43" s="36" t="s">
        <v>28</v>
      </c>
      <c r="D43" s="37" t="s">
        <v>7</v>
      </c>
      <c r="E43" s="73">
        <v>1</v>
      </c>
      <c r="F43" s="78">
        <v>0.01</v>
      </c>
      <c r="G43" s="15"/>
      <c r="H43" s="15"/>
      <c r="I43" s="15"/>
      <c r="J43" s="15"/>
    </row>
    <row r="44" spans="1:10" s="16" customFormat="1" ht="39.75">
      <c r="A44" s="75"/>
      <c r="B44" s="34">
        <f t="shared" si="3"/>
        <v>34</v>
      </c>
      <c r="C44" s="36" t="s">
        <v>33</v>
      </c>
      <c r="D44" s="62">
        <v>20000</v>
      </c>
      <c r="E44" s="73">
        <f>+F5*D44</f>
        <v>712140000</v>
      </c>
      <c r="F44" s="78">
        <v>0.01</v>
      </c>
      <c r="G44" s="50"/>
      <c r="H44" s="15"/>
      <c r="I44" s="15"/>
      <c r="J44" s="15"/>
    </row>
    <row r="45" spans="1:10" s="16" customFormat="1" ht="39.75">
      <c r="A45" s="75"/>
      <c r="B45" s="34">
        <f t="shared" si="3"/>
        <v>35</v>
      </c>
      <c r="C45" s="36" t="s">
        <v>32</v>
      </c>
      <c r="D45" s="62">
        <v>20000</v>
      </c>
      <c r="E45" s="73">
        <f>ROUND(D45*$F$5,-3)</f>
        <v>712140000</v>
      </c>
      <c r="F45" s="79">
        <v>0.025</v>
      </c>
      <c r="G45" s="50"/>
      <c r="H45" s="15"/>
      <c r="I45" s="15"/>
      <c r="J45" s="15"/>
    </row>
    <row r="46" spans="1:10" s="16" customFormat="1" ht="39.75">
      <c r="A46" s="75"/>
      <c r="B46" s="34">
        <f t="shared" si="3"/>
        <v>36</v>
      </c>
      <c r="C46" s="36" t="s">
        <v>34</v>
      </c>
      <c r="D46" s="61">
        <v>27</v>
      </c>
      <c r="E46" s="73">
        <f>ROUND(D46*$F$5,-3)</f>
        <v>961000</v>
      </c>
      <c r="F46" s="79">
        <v>0.025</v>
      </c>
      <c r="G46" s="15"/>
      <c r="H46" s="15"/>
      <c r="I46" s="15"/>
      <c r="J46" s="15"/>
    </row>
    <row r="47" spans="2:6" ht="60.75" thickBot="1">
      <c r="B47" s="34">
        <f t="shared" si="3"/>
        <v>37</v>
      </c>
      <c r="C47" s="36" t="s">
        <v>26</v>
      </c>
      <c r="D47" s="37" t="s">
        <v>7</v>
      </c>
      <c r="E47" s="68">
        <v>1</v>
      </c>
      <c r="F47" s="38">
        <v>0.01</v>
      </c>
    </row>
    <row r="48" spans="2:6" ht="25.5" thickBot="1">
      <c r="B48" s="21" t="s">
        <v>1</v>
      </c>
      <c r="C48" s="65" t="s">
        <v>12</v>
      </c>
      <c r="D48" s="22" t="s">
        <v>0</v>
      </c>
      <c r="E48" s="30" t="s">
        <v>51</v>
      </c>
      <c r="F48" s="23" t="s">
        <v>5</v>
      </c>
    </row>
    <row r="49" spans="2:6" ht="39.75">
      <c r="B49" s="63">
        <f>+B47+1</f>
        <v>38</v>
      </c>
      <c r="C49" s="40" t="s">
        <v>47</v>
      </c>
      <c r="D49" s="41" t="s">
        <v>7</v>
      </c>
      <c r="E49" s="73">
        <v>1</v>
      </c>
      <c r="F49" s="77">
        <v>0.015</v>
      </c>
    </row>
    <row r="50" spans="2:6" ht="21.75">
      <c r="B50" s="35">
        <f aca="true" t="shared" si="4" ref="B50:B58">+B49+1</f>
        <v>39</v>
      </c>
      <c r="C50" s="36" t="s">
        <v>98</v>
      </c>
      <c r="D50" s="37">
        <v>48</v>
      </c>
      <c r="E50" s="73">
        <f>ROUND(D50*$F$5,-3)</f>
        <v>1709000</v>
      </c>
      <c r="F50" s="78">
        <v>0.2</v>
      </c>
    </row>
    <row r="51" spans="2:6" ht="39.75">
      <c r="B51" s="35">
        <f>+B50+1</f>
        <v>40</v>
      </c>
      <c r="C51" s="36" t="s">
        <v>99</v>
      </c>
      <c r="D51" s="37" t="s">
        <v>7</v>
      </c>
      <c r="E51" s="73">
        <v>1</v>
      </c>
      <c r="F51" s="78">
        <v>0.1</v>
      </c>
    </row>
    <row r="52" spans="2:6" ht="39.75">
      <c r="B52" s="35">
        <f>+B51+1</f>
        <v>41</v>
      </c>
      <c r="C52" s="36" t="s">
        <v>13</v>
      </c>
      <c r="D52" s="37">
        <v>5</v>
      </c>
      <c r="E52" s="73">
        <f>ROUND(D52*$F$5,-3)</f>
        <v>178000</v>
      </c>
      <c r="F52" s="78">
        <v>0.03</v>
      </c>
    </row>
    <row r="53" spans="2:7" ht="39.75">
      <c r="B53" s="35">
        <f t="shared" si="4"/>
        <v>42</v>
      </c>
      <c r="C53" s="36" t="s">
        <v>100</v>
      </c>
      <c r="D53" s="39" t="s">
        <v>7</v>
      </c>
      <c r="E53" s="73">
        <v>1</v>
      </c>
      <c r="F53" s="78">
        <v>0.2</v>
      </c>
      <c r="G53" s="17"/>
    </row>
    <row r="54" spans="1:10" s="16" customFormat="1" ht="39.75">
      <c r="A54" s="75"/>
      <c r="B54" s="35">
        <f t="shared" si="4"/>
        <v>43</v>
      </c>
      <c r="C54" s="36" t="s">
        <v>17</v>
      </c>
      <c r="D54" s="39" t="s">
        <v>7</v>
      </c>
      <c r="E54" s="73">
        <v>1</v>
      </c>
      <c r="F54" s="78">
        <v>0.04</v>
      </c>
      <c r="G54" s="17"/>
      <c r="H54" s="15"/>
      <c r="I54" s="15"/>
      <c r="J54" s="15"/>
    </row>
    <row r="55" spans="2:7" ht="21.75">
      <c r="B55" s="35">
        <f t="shared" si="4"/>
        <v>44</v>
      </c>
      <c r="C55" s="48" t="s">
        <v>15</v>
      </c>
      <c r="D55" s="39" t="s">
        <v>7</v>
      </c>
      <c r="E55" s="73">
        <v>1</v>
      </c>
      <c r="F55" s="74">
        <v>0.07</v>
      </c>
      <c r="G55" s="17"/>
    </row>
    <row r="56" spans="2:7" ht="39.75">
      <c r="B56" s="35">
        <f t="shared" si="4"/>
        <v>45</v>
      </c>
      <c r="C56" s="36" t="s">
        <v>16</v>
      </c>
      <c r="D56" s="39" t="s">
        <v>7</v>
      </c>
      <c r="E56" s="68">
        <v>1</v>
      </c>
      <c r="F56" s="42">
        <v>0.04</v>
      </c>
      <c r="G56" s="17"/>
    </row>
    <row r="57" spans="2:7" ht="39.75">
      <c r="B57" s="35">
        <f t="shared" si="4"/>
        <v>46</v>
      </c>
      <c r="C57" s="36" t="s">
        <v>14</v>
      </c>
      <c r="D57" s="39" t="s">
        <v>7</v>
      </c>
      <c r="E57" s="68">
        <v>1</v>
      </c>
      <c r="F57" s="55">
        <v>0.025</v>
      </c>
      <c r="G57" s="17"/>
    </row>
    <row r="58" spans="2:7" ht="39.75">
      <c r="B58" s="35">
        <f t="shared" si="4"/>
        <v>47</v>
      </c>
      <c r="C58" s="36" t="s">
        <v>48</v>
      </c>
      <c r="D58" s="39" t="s">
        <v>7</v>
      </c>
      <c r="E58" s="68">
        <v>1</v>
      </c>
      <c r="F58" s="55">
        <v>0.025</v>
      </c>
      <c r="G58" s="17"/>
    </row>
    <row r="59" spans="2:7" ht="60.75" thickBot="1">
      <c r="B59" s="70">
        <f>+B58+1</f>
        <v>48</v>
      </c>
      <c r="C59" s="71" t="s">
        <v>86</v>
      </c>
      <c r="D59" s="72" t="s">
        <v>7</v>
      </c>
      <c r="E59" s="73">
        <v>1</v>
      </c>
      <c r="F59" s="74">
        <v>0.04</v>
      </c>
      <c r="G59" s="17"/>
    </row>
    <row r="60" spans="2:7" ht="22.5" thickBot="1">
      <c r="B60" s="123"/>
      <c r="C60" s="123"/>
      <c r="D60" s="123"/>
      <c r="E60" s="123"/>
      <c r="F60" s="123"/>
      <c r="G60" s="17"/>
    </row>
    <row r="61" spans="1:10" s="16" customFormat="1" ht="25.5" thickBot="1">
      <c r="A61" s="75"/>
      <c r="B61" s="124" t="s">
        <v>55</v>
      </c>
      <c r="C61" s="125"/>
      <c r="D61" s="125"/>
      <c r="E61" s="125"/>
      <c r="F61" s="126"/>
      <c r="G61" s="15"/>
      <c r="H61" s="15"/>
      <c r="I61" s="15"/>
      <c r="J61" s="15"/>
    </row>
    <row r="62" spans="1:10" s="16" customFormat="1" ht="22.5" thickBot="1">
      <c r="A62" s="75"/>
      <c r="B62" s="127" t="s">
        <v>56</v>
      </c>
      <c r="C62" s="128"/>
      <c r="D62" s="128"/>
      <c r="E62" s="128"/>
      <c r="F62" s="129"/>
      <c r="G62" s="15"/>
      <c r="H62" s="15"/>
      <c r="I62" s="15"/>
      <c r="J62" s="15"/>
    </row>
    <row r="63" spans="1:10" s="16" customFormat="1" ht="25.5" thickBot="1">
      <c r="A63" s="75"/>
      <c r="B63" s="21" t="s">
        <v>1</v>
      </c>
      <c r="C63" s="65" t="s">
        <v>57</v>
      </c>
      <c r="D63" s="22" t="s">
        <v>0</v>
      </c>
      <c r="E63" s="30" t="s">
        <v>51</v>
      </c>
      <c r="F63" s="23" t="s">
        <v>5</v>
      </c>
      <c r="G63" s="15"/>
      <c r="H63" s="15"/>
      <c r="I63" s="15"/>
      <c r="J63" s="15"/>
    </row>
    <row r="64" spans="1:10" s="16" customFormat="1" ht="21.75">
      <c r="A64" s="75"/>
      <c r="B64" s="113">
        <f>+B59+1</f>
        <v>49</v>
      </c>
      <c r="C64" s="115" t="s">
        <v>58</v>
      </c>
      <c r="D64" s="84" t="s">
        <v>7</v>
      </c>
      <c r="E64" s="68" t="s">
        <v>59</v>
      </c>
      <c r="F64" s="85">
        <v>0.32</v>
      </c>
      <c r="G64" s="15"/>
      <c r="H64" s="15"/>
      <c r="I64" s="15"/>
      <c r="J64" s="15"/>
    </row>
    <row r="65" spans="1:10" s="16" customFormat="1" ht="21.75">
      <c r="A65" s="75"/>
      <c r="B65" s="114"/>
      <c r="C65" s="116"/>
      <c r="D65" s="41" t="s">
        <v>7</v>
      </c>
      <c r="E65" s="68" t="s">
        <v>60</v>
      </c>
      <c r="F65" s="107">
        <v>0.1</v>
      </c>
      <c r="G65" s="15"/>
      <c r="H65" s="15"/>
      <c r="I65" s="15"/>
      <c r="J65" s="15"/>
    </row>
    <row r="66" spans="1:10" s="16" customFormat="1" ht="21.75">
      <c r="A66" s="75"/>
      <c r="B66" s="87">
        <f>+B64+1</f>
        <v>50</v>
      </c>
      <c r="C66" s="88" t="s">
        <v>82</v>
      </c>
      <c r="D66" s="41" t="s">
        <v>7</v>
      </c>
      <c r="E66" s="68">
        <v>0</v>
      </c>
      <c r="F66" s="86">
        <v>0.32</v>
      </c>
      <c r="G66" s="15"/>
      <c r="H66" s="15"/>
      <c r="I66" s="15"/>
      <c r="J66" s="15"/>
    </row>
    <row r="67" spans="1:10" s="16" customFormat="1" ht="21.75">
      <c r="A67" s="75"/>
      <c r="B67" s="117">
        <f>+B66+1</f>
        <v>51</v>
      </c>
      <c r="C67" s="118" t="s">
        <v>83</v>
      </c>
      <c r="D67" s="41" t="s">
        <v>7</v>
      </c>
      <c r="E67" s="89" t="s">
        <v>75</v>
      </c>
      <c r="F67" s="86">
        <v>0</v>
      </c>
      <c r="G67" s="15"/>
      <c r="H67" s="15"/>
      <c r="I67" s="15"/>
      <c r="J67" s="15"/>
    </row>
    <row r="68" spans="1:10" s="16" customFormat="1" ht="21.75">
      <c r="A68" s="75"/>
      <c r="B68" s="114"/>
      <c r="C68" s="119"/>
      <c r="D68" s="41" t="s">
        <v>7</v>
      </c>
      <c r="E68" s="89" t="s">
        <v>76</v>
      </c>
      <c r="F68" s="86">
        <v>0.1</v>
      </c>
      <c r="G68" s="15"/>
      <c r="H68" s="15"/>
      <c r="I68" s="15"/>
      <c r="J68" s="15"/>
    </row>
    <row r="69" spans="1:10" s="16" customFormat="1" ht="60">
      <c r="A69" s="75"/>
      <c r="B69" s="90">
        <f>+B67+1</f>
        <v>52</v>
      </c>
      <c r="C69" s="40" t="s">
        <v>88</v>
      </c>
      <c r="D69" s="41" t="s">
        <v>7</v>
      </c>
      <c r="E69" s="68">
        <v>1</v>
      </c>
      <c r="F69" s="86">
        <v>0.2</v>
      </c>
      <c r="G69" s="15"/>
      <c r="H69" s="15"/>
      <c r="I69" s="15"/>
      <c r="J69" s="15"/>
    </row>
    <row r="70" spans="1:10" s="16" customFormat="1" ht="39.75">
      <c r="A70" s="75"/>
      <c r="B70" s="90">
        <f>+B69+1</f>
        <v>53</v>
      </c>
      <c r="C70" s="36" t="s">
        <v>89</v>
      </c>
      <c r="D70" s="41" t="s">
        <v>7</v>
      </c>
      <c r="E70" s="68">
        <v>1</v>
      </c>
      <c r="F70" s="38">
        <v>0.2</v>
      </c>
      <c r="G70" s="15"/>
      <c r="H70" s="15"/>
      <c r="I70" s="15"/>
      <c r="J70" s="15"/>
    </row>
    <row r="71" spans="1:10" s="16" customFormat="1" ht="39.75">
      <c r="A71" s="75"/>
      <c r="B71" s="90">
        <f aca="true" t="shared" si="5" ref="B71:B91">+B70+1</f>
        <v>54</v>
      </c>
      <c r="C71" s="36" t="s">
        <v>87</v>
      </c>
      <c r="D71" s="41" t="s">
        <v>7</v>
      </c>
      <c r="E71" s="91">
        <v>1</v>
      </c>
      <c r="F71" s="38">
        <v>0.2</v>
      </c>
      <c r="G71" s="15"/>
      <c r="H71" s="15"/>
      <c r="I71" s="15"/>
      <c r="J71" s="15"/>
    </row>
    <row r="72" spans="1:10" s="16" customFormat="1" ht="21.75">
      <c r="A72" s="75"/>
      <c r="B72" s="90">
        <f t="shared" si="5"/>
        <v>55</v>
      </c>
      <c r="C72" s="36" t="s">
        <v>61</v>
      </c>
      <c r="D72" s="41" t="s">
        <v>7</v>
      </c>
      <c r="E72" s="68">
        <v>1</v>
      </c>
      <c r="F72" s="38">
        <v>0.08</v>
      </c>
      <c r="G72" s="15"/>
      <c r="H72" s="15"/>
      <c r="I72" s="15"/>
      <c r="J72" s="15"/>
    </row>
    <row r="73" spans="1:10" s="16" customFormat="1" ht="60">
      <c r="A73" s="75"/>
      <c r="B73" s="90">
        <f t="shared" si="5"/>
        <v>56</v>
      </c>
      <c r="C73" s="36" t="s">
        <v>62</v>
      </c>
      <c r="D73" s="41" t="s">
        <v>7</v>
      </c>
      <c r="E73" s="68">
        <v>1</v>
      </c>
      <c r="F73" s="38">
        <v>0.01</v>
      </c>
      <c r="G73" s="15"/>
      <c r="H73" s="15"/>
      <c r="I73" s="15"/>
      <c r="J73" s="15"/>
    </row>
    <row r="74" spans="1:10" s="16" customFormat="1" ht="60">
      <c r="A74" s="75"/>
      <c r="B74" s="90">
        <f t="shared" si="5"/>
        <v>57</v>
      </c>
      <c r="C74" s="36" t="s">
        <v>63</v>
      </c>
      <c r="D74" s="41" t="s">
        <v>7</v>
      </c>
      <c r="E74" s="68">
        <v>1</v>
      </c>
      <c r="F74" s="38">
        <v>0.02</v>
      </c>
      <c r="G74" s="15"/>
      <c r="H74" s="15"/>
      <c r="I74" s="15"/>
      <c r="J74" s="15"/>
    </row>
    <row r="75" spans="1:10" s="16" customFormat="1" ht="60">
      <c r="A75" s="75"/>
      <c r="B75" s="90">
        <f t="shared" si="5"/>
        <v>58</v>
      </c>
      <c r="C75" s="36" t="s">
        <v>64</v>
      </c>
      <c r="D75" s="41" t="s">
        <v>7</v>
      </c>
      <c r="E75" s="68">
        <v>1</v>
      </c>
      <c r="F75" s="38">
        <v>0.07</v>
      </c>
      <c r="G75" s="15"/>
      <c r="H75" s="15"/>
      <c r="I75" s="15"/>
      <c r="J75" s="15"/>
    </row>
    <row r="76" spans="1:10" s="16" customFormat="1" ht="139.5">
      <c r="A76" s="75"/>
      <c r="B76" s="90">
        <f t="shared" si="5"/>
        <v>59</v>
      </c>
      <c r="C76" s="36" t="s">
        <v>90</v>
      </c>
      <c r="D76" s="41" t="s">
        <v>7</v>
      </c>
      <c r="E76" s="68">
        <v>1</v>
      </c>
      <c r="F76" s="38">
        <v>0.15</v>
      </c>
      <c r="G76" s="15"/>
      <c r="H76" s="15"/>
      <c r="I76" s="15"/>
      <c r="J76" s="15"/>
    </row>
    <row r="77" spans="1:10" s="16" customFormat="1" ht="79.5">
      <c r="A77" s="75"/>
      <c r="B77" s="92">
        <f t="shared" si="5"/>
        <v>60</v>
      </c>
      <c r="C77" s="36" t="s">
        <v>91</v>
      </c>
      <c r="D77" s="41" t="s">
        <v>7</v>
      </c>
      <c r="E77" s="68">
        <v>1</v>
      </c>
      <c r="F77" s="38">
        <v>0.01</v>
      </c>
      <c r="G77" s="15"/>
      <c r="H77" s="15"/>
      <c r="I77" s="15"/>
      <c r="J77" s="15"/>
    </row>
    <row r="78" spans="1:10" s="16" customFormat="1" ht="99.75">
      <c r="A78" s="75"/>
      <c r="B78" s="92">
        <f>+B77+1</f>
        <v>61</v>
      </c>
      <c r="C78" s="36" t="s">
        <v>92</v>
      </c>
      <c r="D78" s="41" t="s">
        <v>7</v>
      </c>
      <c r="E78" s="68">
        <v>1</v>
      </c>
      <c r="F78" s="38">
        <v>0.05</v>
      </c>
      <c r="G78" s="15"/>
      <c r="H78" s="15"/>
      <c r="I78" s="15"/>
      <c r="J78" s="15"/>
    </row>
    <row r="79" spans="1:10" s="16" customFormat="1" ht="39.75">
      <c r="A79" s="75"/>
      <c r="B79" s="92">
        <f t="shared" si="5"/>
        <v>62</v>
      </c>
      <c r="C79" s="36" t="s">
        <v>93</v>
      </c>
      <c r="D79" s="41" t="s">
        <v>7</v>
      </c>
      <c r="E79" s="68">
        <v>1</v>
      </c>
      <c r="F79" s="38">
        <v>0.01</v>
      </c>
      <c r="G79" s="15"/>
      <c r="H79" s="15"/>
      <c r="I79" s="15"/>
      <c r="J79" s="15"/>
    </row>
    <row r="80" spans="1:10" s="16" customFormat="1" ht="79.5">
      <c r="A80" s="75"/>
      <c r="B80" s="92">
        <f t="shared" si="5"/>
        <v>63</v>
      </c>
      <c r="C80" s="36" t="s">
        <v>94</v>
      </c>
      <c r="D80" s="41" t="s">
        <v>7</v>
      </c>
      <c r="E80" s="68">
        <v>1</v>
      </c>
      <c r="F80" s="38">
        <v>0.33</v>
      </c>
      <c r="G80" s="15"/>
      <c r="H80" s="15"/>
      <c r="I80" s="15"/>
      <c r="J80" s="15"/>
    </row>
    <row r="81" spans="1:10" s="16" customFormat="1" ht="39.75">
      <c r="A81" s="75"/>
      <c r="B81" s="92">
        <f t="shared" si="5"/>
        <v>64</v>
      </c>
      <c r="C81" s="36" t="s">
        <v>95</v>
      </c>
      <c r="D81" s="41" t="s">
        <v>7</v>
      </c>
      <c r="E81" s="68">
        <v>1</v>
      </c>
      <c r="F81" s="38">
        <v>0.2</v>
      </c>
      <c r="G81" s="15"/>
      <c r="H81" s="15"/>
      <c r="I81" s="15"/>
      <c r="J81" s="15"/>
    </row>
    <row r="82" spans="1:10" s="16" customFormat="1" ht="60">
      <c r="A82" s="75"/>
      <c r="B82" s="92">
        <f t="shared" si="5"/>
        <v>65</v>
      </c>
      <c r="C82" s="36" t="s">
        <v>65</v>
      </c>
      <c r="D82" s="41" t="s">
        <v>7</v>
      </c>
      <c r="E82" s="68">
        <v>1</v>
      </c>
      <c r="F82" s="38">
        <v>0.05</v>
      </c>
      <c r="G82" s="15"/>
      <c r="H82" s="15"/>
      <c r="I82" s="15"/>
      <c r="J82" s="15"/>
    </row>
    <row r="83" spans="1:10" s="16" customFormat="1" ht="39.75">
      <c r="A83" s="75"/>
      <c r="B83" s="92">
        <f t="shared" si="5"/>
        <v>66</v>
      </c>
      <c r="C83" s="36" t="s">
        <v>77</v>
      </c>
      <c r="D83" s="41" t="s">
        <v>7</v>
      </c>
      <c r="E83" s="68">
        <v>1</v>
      </c>
      <c r="F83" s="38">
        <v>0.15</v>
      </c>
      <c r="G83" s="15"/>
      <c r="H83" s="15"/>
      <c r="I83" s="15"/>
      <c r="J83" s="15"/>
    </row>
    <row r="84" spans="1:10" s="16" customFormat="1" ht="22.5" thickBot="1">
      <c r="A84" s="75"/>
      <c r="B84" s="93">
        <f t="shared" si="5"/>
        <v>67</v>
      </c>
      <c r="C84" s="94" t="s">
        <v>78</v>
      </c>
      <c r="D84" s="95" t="s">
        <v>7</v>
      </c>
      <c r="E84" s="96">
        <v>1</v>
      </c>
      <c r="F84" s="59">
        <v>0.1</v>
      </c>
      <c r="G84" s="15"/>
      <c r="H84" s="15"/>
      <c r="I84" s="15"/>
      <c r="J84" s="15"/>
    </row>
    <row r="85" spans="1:10" s="16" customFormat="1" ht="21.75">
      <c r="A85" s="75"/>
      <c r="B85" s="97"/>
      <c r="C85" s="98"/>
      <c r="D85" s="99"/>
      <c r="E85" s="100"/>
      <c r="F85" s="101"/>
      <c r="G85" s="15"/>
      <c r="H85" s="15"/>
      <c r="I85" s="15"/>
      <c r="J85" s="15"/>
    </row>
    <row r="86" spans="1:10" s="16" customFormat="1" ht="25.5" customHeight="1" thickBot="1">
      <c r="A86" s="75"/>
      <c r="B86" s="110" t="s">
        <v>66</v>
      </c>
      <c r="C86" s="111"/>
      <c r="D86" s="111"/>
      <c r="E86" s="111"/>
      <c r="F86" s="112"/>
      <c r="G86" s="15"/>
      <c r="H86" s="15"/>
      <c r="I86" s="15"/>
      <c r="J86" s="15"/>
    </row>
    <row r="87" spans="1:10" s="16" customFormat="1" ht="39.75">
      <c r="A87" s="75"/>
      <c r="B87" s="102">
        <f>+B84+1</f>
        <v>68</v>
      </c>
      <c r="C87" s="103" t="s">
        <v>67</v>
      </c>
      <c r="D87" s="84" t="s">
        <v>68</v>
      </c>
      <c r="E87" s="84" t="s">
        <v>69</v>
      </c>
      <c r="F87" s="104" t="s">
        <v>70</v>
      </c>
      <c r="G87" s="15"/>
      <c r="H87" s="15"/>
      <c r="I87" s="15"/>
      <c r="J87" s="15"/>
    </row>
    <row r="88" spans="1:10" s="16" customFormat="1" ht="39.75">
      <c r="A88" s="75"/>
      <c r="B88" s="92">
        <f t="shared" si="5"/>
        <v>69</v>
      </c>
      <c r="C88" s="36" t="s">
        <v>79</v>
      </c>
      <c r="D88" s="37" t="s">
        <v>68</v>
      </c>
      <c r="E88" s="37" t="s">
        <v>69</v>
      </c>
      <c r="F88" s="105" t="s">
        <v>71</v>
      </c>
      <c r="G88" s="15"/>
      <c r="H88" s="15"/>
      <c r="I88" s="15"/>
      <c r="J88" s="15"/>
    </row>
    <row r="89" spans="1:10" s="16" customFormat="1" ht="39.75">
      <c r="A89" s="75"/>
      <c r="B89" s="92">
        <f t="shared" si="5"/>
        <v>70</v>
      </c>
      <c r="C89" s="36" t="s">
        <v>72</v>
      </c>
      <c r="D89" s="37" t="s">
        <v>68</v>
      </c>
      <c r="E89" s="37" t="s">
        <v>69</v>
      </c>
      <c r="F89" s="105" t="s">
        <v>71</v>
      </c>
      <c r="G89" s="15"/>
      <c r="H89" s="15"/>
      <c r="I89" s="15"/>
      <c r="J89" s="15"/>
    </row>
    <row r="90" spans="1:10" s="16" customFormat="1" ht="60">
      <c r="A90" s="75"/>
      <c r="B90" s="92">
        <f t="shared" si="5"/>
        <v>71</v>
      </c>
      <c r="C90" s="36" t="s">
        <v>80</v>
      </c>
      <c r="D90" s="37" t="s">
        <v>68</v>
      </c>
      <c r="E90" s="37" t="s">
        <v>69</v>
      </c>
      <c r="F90" s="105" t="s">
        <v>71</v>
      </c>
      <c r="G90" s="15"/>
      <c r="H90" s="15"/>
      <c r="I90" s="15"/>
      <c r="J90" s="15"/>
    </row>
    <row r="91" spans="1:10" s="16" customFormat="1" ht="79.5">
      <c r="A91" s="75"/>
      <c r="B91" s="92">
        <f t="shared" si="5"/>
        <v>72</v>
      </c>
      <c r="C91" s="36" t="s">
        <v>81</v>
      </c>
      <c r="D91" s="37" t="s">
        <v>68</v>
      </c>
      <c r="E91" s="37" t="s">
        <v>69</v>
      </c>
      <c r="F91" s="105" t="s">
        <v>70</v>
      </c>
      <c r="G91" s="15"/>
      <c r="H91" s="15"/>
      <c r="I91" s="15"/>
      <c r="J91" s="15"/>
    </row>
    <row r="92" spans="1:10" s="16" customFormat="1" ht="79.5">
      <c r="A92" s="75"/>
      <c r="B92" s="92">
        <f>+B91+1</f>
        <v>73</v>
      </c>
      <c r="C92" s="36" t="s">
        <v>73</v>
      </c>
      <c r="D92" s="37" t="s">
        <v>68</v>
      </c>
      <c r="E92" s="37" t="s">
        <v>69</v>
      </c>
      <c r="F92" s="105" t="s">
        <v>71</v>
      </c>
      <c r="G92" s="15"/>
      <c r="H92" s="15"/>
      <c r="I92" s="15"/>
      <c r="J92" s="15"/>
    </row>
    <row r="93" spans="1:10" s="16" customFormat="1" ht="79.5">
      <c r="A93" s="75"/>
      <c r="B93" s="92">
        <f>+B92+1</f>
        <v>74</v>
      </c>
      <c r="C93" s="36" t="s">
        <v>74</v>
      </c>
      <c r="D93" s="37" t="s">
        <v>68</v>
      </c>
      <c r="E93" s="37" t="s">
        <v>69</v>
      </c>
      <c r="F93" s="105" t="s">
        <v>70</v>
      </c>
      <c r="G93" s="15"/>
      <c r="H93" s="15"/>
      <c r="I93" s="15"/>
      <c r="J93" s="15"/>
    </row>
    <row r="94" spans="1:10" s="16" customFormat="1" ht="99.75">
      <c r="A94" s="75"/>
      <c r="B94" s="92">
        <f>+B93+1</f>
        <v>75</v>
      </c>
      <c r="C94" s="36" t="s">
        <v>101</v>
      </c>
      <c r="D94" s="37" t="s">
        <v>68</v>
      </c>
      <c r="E94" s="37" t="s">
        <v>69</v>
      </c>
      <c r="F94" s="105" t="s">
        <v>71</v>
      </c>
      <c r="G94" s="15"/>
      <c r="H94" s="15"/>
      <c r="I94" s="15"/>
      <c r="J94" s="15"/>
    </row>
    <row r="95" spans="1:10" s="16" customFormat="1" ht="60.75" thickBot="1">
      <c r="A95" s="75"/>
      <c r="B95" s="93">
        <f>+B94+1</f>
        <v>76</v>
      </c>
      <c r="C95" s="94" t="s">
        <v>102</v>
      </c>
      <c r="D95" s="58" t="s">
        <v>68</v>
      </c>
      <c r="E95" s="58" t="s">
        <v>69</v>
      </c>
      <c r="F95" s="106" t="s">
        <v>71</v>
      </c>
      <c r="G95" s="15"/>
      <c r="H95" s="15"/>
      <c r="I95" s="15"/>
      <c r="J95" s="15"/>
    </row>
    <row r="96" spans="1:10" s="16" customFormat="1" ht="21.75">
      <c r="A96" s="75"/>
      <c r="B96" s="12"/>
      <c r="C96" s="13"/>
      <c r="D96" s="12"/>
      <c r="E96" s="14"/>
      <c r="F96" s="14"/>
      <c r="G96" s="15"/>
      <c r="H96" s="15"/>
      <c r="I96" s="15"/>
      <c r="J96" s="15"/>
    </row>
    <row r="97" spans="1:10" s="16" customFormat="1" ht="21.75">
      <c r="A97" s="75"/>
      <c r="B97" s="12"/>
      <c r="C97" s="13"/>
      <c r="D97" s="12"/>
      <c r="E97" s="14"/>
      <c r="F97" s="14"/>
      <c r="G97" s="15"/>
      <c r="H97" s="15"/>
      <c r="I97" s="15"/>
      <c r="J97" s="15"/>
    </row>
    <row r="98" spans="1:10" s="16" customFormat="1" ht="21.75">
      <c r="A98" s="75"/>
      <c r="B98" s="12"/>
      <c r="C98" s="13"/>
      <c r="D98" s="12"/>
      <c r="E98" s="14"/>
      <c r="F98" s="14"/>
      <c r="G98" s="15"/>
      <c r="H98" s="15"/>
      <c r="I98" s="15"/>
      <c r="J98" s="15"/>
    </row>
    <row r="99" spans="1:10" s="16" customFormat="1" ht="21.75">
      <c r="A99" s="75"/>
      <c r="B99" s="12"/>
      <c r="C99" s="13"/>
      <c r="D99" s="12"/>
      <c r="E99" s="14"/>
      <c r="F99" s="14"/>
      <c r="G99" s="15"/>
      <c r="H99" s="15"/>
      <c r="I99" s="15"/>
      <c r="J99" s="15"/>
    </row>
    <row r="100" spans="1:10" s="16" customFormat="1" ht="21.75">
      <c r="A100" s="75"/>
      <c r="B100" s="12"/>
      <c r="C100" s="13"/>
      <c r="D100" s="12"/>
      <c r="E100" s="14"/>
      <c r="F100" s="14"/>
      <c r="G100" s="15"/>
      <c r="H100" s="15"/>
      <c r="I100" s="15"/>
      <c r="J100" s="15"/>
    </row>
    <row r="101" spans="1:10" s="16" customFormat="1" ht="21.75">
      <c r="A101" s="75"/>
      <c r="B101" s="12"/>
      <c r="C101" s="13"/>
      <c r="D101" s="12"/>
      <c r="E101" s="14"/>
      <c r="F101" s="14"/>
      <c r="G101" s="15"/>
      <c r="H101" s="15"/>
      <c r="I101" s="15"/>
      <c r="J101" s="15"/>
    </row>
    <row r="102" spans="1:10" s="16" customFormat="1" ht="21.75">
      <c r="A102" s="75"/>
      <c r="B102" s="12"/>
      <c r="C102" s="13"/>
      <c r="D102" s="12"/>
      <c r="E102" s="14"/>
      <c r="F102" s="14"/>
      <c r="G102" s="15"/>
      <c r="H102" s="15"/>
      <c r="I102" s="15"/>
      <c r="J102" s="15"/>
    </row>
    <row r="103" spans="1:10" s="16" customFormat="1" ht="21.75">
      <c r="A103" s="75"/>
      <c r="B103" s="12"/>
      <c r="C103" s="13"/>
      <c r="D103" s="12"/>
      <c r="E103" s="14"/>
      <c r="F103" s="14"/>
      <c r="G103" s="15"/>
      <c r="H103" s="15"/>
      <c r="I103" s="15"/>
      <c r="J103" s="15"/>
    </row>
    <row r="104" spans="1:10" s="16" customFormat="1" ht="21.75">
      <c r="A104" s="75"/>
      <c r="B104" s="12"/>
      <c r="C104" s="13"/>
      <c r="D104" s="12"/>
      <c r="E104" s="14"/>
      <c r="F104" s="14"/>
      <c r="G104" s="15"/>
      <c r="H104" s="15"/>
      <c r="I104" s="15"/>
      <c r="J104" s="15"/>
    </row>
    <row r="105" spans="1:10" s="16" customFormat="1" ht="21.75">
      <c r="A105" s="75"/>
      <c r="B105" s="12"/>
      <c r="C105" s="13"/>
      <c r="D105" s="12"/>
      <c r="E105" s="14"/>
      <c r="F105" s="14"/>
      <c r="G105" s="15"/>
      <c r="H105" s="15"/>
      <c r="I105" s="15"/>
      <c r="J105" s="15"/>
    </row>
    <row r="106" spans="1:10" s="16" customFormat="1" ht="21.75">
      <c r="A106" s="75"/>
      <c r="B106" s="12"/>
      <c r="C106" s="13"/>
      <c r="D106" s="12"/>
      <c r="E106" s="14"/>
      <c r="F106" s="14"/>
      <c r="G106" s="15"/>
      <c r="H106" s="15"/>
      <c r="I106" s="15"/>
      <c r="J106" s="15"/>
    </row>
    <row r="107" spans="1:10" s="16" customFormat="1" ht="21.75">
      <c r="A107" s="75"/>
      <c r="B107" s="12"/>
      <c r="C107" s="13"/>
      <c r="D107" s="12"/>
      <c r="E107" s="14"/>
      <c r="F107" s="14"/>
      <c r="G107" s="15"/>
      <c r="H107" s="15"/>
      <c r="I107" s="15"/>
      <c r="J107" s="15"/>
    </row>
    <row r="108" spans="1:10" s="16" customFormat="1" ht="21.75">
      <c r="A108" s="75"/>
      <c r="B108" s="12"/>
      <c r="C108" s="13"/>
      <c r="D108" s="12"/>
      <c r="E108" s="14"/>
      <c r="F108" s="14"/>
      <c r="G108" s="15"/>
      <c r="H108" s="15"/>
      <c r="I108" s="15"/>
      <c r="J108" s="15"/>
    </row>
    <row r="109" spans="1:10" s="16" customFormat="1" ht="21.75">
      <c r="A109" s="75"/>
      <c r="B109" s="12"/>
      <c r="C109" s="13"/>
      <c r="D109" s="12"/>
      <c r="E109" s="14"/>
      <c r="F109" s="14"/>
      <c r="G109" s="15"/>
      <c r="H109" s="15"/>
      <c r="I109" s="15"/>
      <c r="J109" s="15"/>
    </row>
    <row r="110" spans="1:10" s="16" customFormat="1" ht="21.75">
      <c r="A110" s="75"/>
      <c r="B110" s="12"/>
      <c r="C110" s="13"/>
      <c r="D110" s="12"/>
      <c r="E110" s="14"/>
      <c r="F110" s="14"/>
      <c r="G110" s="15"/>
      <c r="H110" s="15"/>
      <c r="I110" s="15"/>
      <c r="J110" s="15"/>
    </row>
    <row r="111" spans="1:10" s="16" customFormat="1" ht="21.75">
      <c r="A111" s="75"/>
      <c r="B111" s="12"/>
      <c r="C111" s="13"/>
      <c r="D111" s="12"/>
      <c r="E111" s="14"/>
      <c r="F111" s="14"/>
      <c r="G111" s="15"/>
      <c r="H111" s="15"/>
      <c r="I111" s="15"/>
      <c r="J111" s="15"/>
    </row>
    <row r="112" spans="1:10" s="16" customFormat="1" ht="21.75">
      <c r="A112" s="75"/>
      <c r="B112" s="12"/>
      <c r="C112" s="13"/>
      <c r="D112" s="12"/>
      <c r="E112" s="14"/>
      <c r="F112" s="14"/>
      <c r="G112" s="15"/>
      <c r="H112" s="15"/>
      <c r="I112" s="15"/>
      <c r="J112" s="15"/>
    </row>
    <row r="113" spans="1:10" s="16" customFormat="1" ht="21.75">
      <c r="A113" s="75"/>
      <c r="B113" s="12"/>
      <c r="C113" s="13"/>
      <c r="D113" s="12"/>
      <c r="E113" s="14"/>
      <c r="F113" s="14"/>
      <c r="G113" s="15"/>
      <c r="H113" s="15"/>
      <c r="I113" s="15"/>
      <c r="J113" s="15"/>
    </row>
    <row r="114" spans="1:10" s="16" customFormat="1" ht="21.75">
      <c r="A114" s="75"/>
      <c r="B114" s="12"/>
      <c r="C114" s="13"/>
      <c r="D114" s="12"/>
      <c r="E114" s="14"/>
      <c r="F114" s="14"/>
      <c r="G114" s="15"/>
      <c r="H114" s="15"/>
      <c r="I114" s="15"/>
      <c r="J114" s="15"/>
    </row>
    <row r="115" spans="1:10" s="16" customFormat="1" ht="21.75">
      <c r="A115" s="75"/>
      <c r="B115" s="12"/>
      <c r="C115" s="13"/>
      <c r="D115" s="12"/>
      <c r="E115" s="14"/>
      <c r="F115" s="14"/>
      <c r="G115" s="15"/>
      <c r="H115" s="15"/>
      <c r="I115" s="15"/>
      <c r="J115" s="15"/>
    </row>
    <row r="116" spans="1:10" s="16" customFormat="1" ht="21.75">
      <c r="A116" s="75"/>
      <c r="B116" s="12"/>
      <c r="C116" s="13"/>
      <c r="D116" s="12"/>
      <c r="E116" s="14"/>
      <c r="F116" s="14"/>
      <c r="G116" s="15"/>
      <c r="H116" s="15"/>
      <c r="I116" s="15"/>
      <c r="J116" s="15"/>
    </row>
    <row r="117" spans="1:10" s="16" customFormat="1" ht="21.75">
      <c r="A117" s="75"/>
      <c r="B117" s="12"/>
      <c r="C117" s="13"/>
      <c r="D117" s="12"/>
      <c r="E117" s="14"/>
      <c r="F117" s="14"/>
      <c r="G117" s="15"/>
      <c r="H117" s="15"/>
      <c r="I117" s="15"/>
      <c r="J117" s="15"/>
    </row>
    <row r="118" spans="1:10" s="16" customFormat="1" ht="21.75">
      <c r="A118" s="75"/>
      <c r="B118" s="12"/>
      <c r="C118" s="13"/>
      <c r="D118" s="12"/>
      <c r="E118" s="14"/>
      <c r="F118" s="14"/>
      <c r="G118" s="15"/>
      <c r="H118" s="15"/>
      <c r="I118" s="15"/>
      <c r="J118" s="15"/>
    </row>
    <row r="119" spans="1:10" s="16" customFormat="1" ht="21.75">
      <c r="A119" s="75"/>
      <c r="B119" s="12"/>
      <c r="C119" s="13"/>
      <c r="D119" s="12"/>
      <c r="E119" s="14"/>
      <c r="F119" s="14"/>
      <c r="G119" s="15"/>
      <c r="H119" s="15"/>
      <c r="I119" s="15"/>
      <c r="J119" s="15"/>
    </row>
    <row r="120" spans="1:10" s="16" customFormat="1" ht="21.75">
      <c r="A120" s="75"/>
      <c r="B120" s="12"/>
      <c r="C120" s="13"/>
      <c r="D120" s="12"/>
      <c r="E120" s="14"/>
      <c r="F120" s="14"/>
      <c r="G120" s="15"/>
      <c r="H120" s="15"/>
      <c r="I120" s="15"/>
      <c r="J120" s="15"/>
    </row>
    <row r="121" spans="1:10" s="16" customFormat="1" ht="21.75">
      <c r="A121" s="75"/>
      <c r="B121" s="12"/>
      <c r="C121" s="13"/>
      <c r="D121" s="12"/>
      <c r="E121" s="14"/>
      <c r="F121" s="14"/>
      <c r="G121" s="15"/>
      <c r="H121" s="15"/>
      <c r="I121" s="15"/>
      <c r="J121" s="15"/>
    </row>
    <row r="122" spans="1:10" s="16" customFormat="1" ht="21.75">
      <c r="A122" s="75"/>
      <c r="B122" s="12"/>
      <c r="C122" s="13"/>
      <c r="D122" s="12"/>
      <c r="E122" s="14"/>
      <c r="F122" s="14"/>
      <c r="G122" s="15"/>
      <c r="H122" s="15"/>
      <c r="I122" s="15"/>
      <c r="J122" s="15"/>
    </row>
    <row r="123" spans="1:10" s="16" customFormat="1" ht="21.75">
      <c r="A123" s="75"/>
      <c r="B123" s="12"/>
      <c r="C123" s="13"/>
      <c r="D123" s="12"/>
      <c r="E123" s="14"/>
      <c r="F123" s="14"/>
      <c r="G123" s="15"/>
      <c r="H123" s="15"/>
      <c r="I123" s="15"/>
      <c r="J123" s="15"/>
    </row>
    <row r="124" spans="1:10" s="16" customFormat="1" ht="21.75">
      <c r="A124" s="75"/>
      <c r="B124" s="12"/>
      <c r="C124" s="13"/>
      <c r="D124" s="12"/>
      <c r="E124" s="14"/>
      <c r="F124" s="14"/>
      <c r="G124" s="15"/>
      <c r="H124" s="15"/>
      <c r="I124" s="15"/>
      <c r="J124" s="15"/>
    </row>
  </sheetData>
  <sheetProtection/>
  <mergeCells count="11">
    <mergeCell ref="B62:F62"/>
    <mergeCell ref="B86:F86"/>
    <mergeCell ref="B64:B65"/>
    <mergeCell ref="C64:C65"/>
    <mergeCell ref="B67:B68"/>
    <mergeCell ref="C67:C68"/>
    <mergeCell ref="B2:F3"/>
    <mergeCell ref="B5:D5"/>
    <mergeCell ref="B6:F6"/>
    <mergeCell ref="B60:F60"/>
    <mergeCell ref="B61:F61"/>
  </mergeCells>
  <hyperlinks>
    <hyperlink ref="F8" r:id="rId1" display="Tabla del Art.383 del ET"/>
  </hyperlinks>
  <printOptions horizontalCentered="1"/>
  <pageMargins left="0.7086614173228347" right="0.7086614173228347" top="0.31" bottom="0.29" header="0.31496062992125984" footer="0.31496062992125984"/>
  <pageSetup horizontalDpi="600" verticalDpi="600" orientation="portrait" scale="49"/>
  <rowBreaks count="1" manualBreakCount="1">
    <brk id="59" min="1" max="5" man="1"/>
  </rowBreaks>
  <ignoredErrors>
    <ignoredError sqref="F39:F41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Windows</dc:creator>
  <cp:keywords/>
  <dc:description/>
  <cp:lastModifiedBy>Diego Sanchez</cp:lastModifiedBy>
  <cp:lastPrinted>2008-12-29T14:38:06Z</cp:lastPrinted>
  <dcterms:created xsi:type="dcterms:W3CDTF">2007-12-07T22:20:13Z</dcterms:created>
  <dcterms:modified xsi:type="dcterms:W3CDTF">2019-12-30T15:01:42Z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